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бщая\Кудряшова Е.С\Отчет МЗ за 2019 год\Школы отчет 1 полугодие 2019\"/>
    </mc:Choice>
  </mc:AlternateContent>
  <bookViews>
    <workbookView xWindow="0" yWindow="0" windowWidth="24000" windowHeight="7305" activeTab="13"/>
  </bookViews>
  <sheets>
    <sheet name="основное образование" sheetId="8" r:id="rId1"/>
    <sheet name="основное образование (2)" sheetId="9" r:id="rId2"/>
    <sheet name="основное образование 3" sheetId="10" r:id="rId3"/>
    <sheet name="основное образование 4" sheetId="11" r:id="rId4"/>
    <sheet name="дошкольное " sheetId="12" r:id="rId5"/>
    <sheet name="дошкольное  (2)" sheetId="13" r:id="rId6"/>
    <sheet name="дошкольное  (3)" sheetId="16" r:id="rId7"/>
    <sheet name="дошкольное  (4)" sheetId="17" r:id="rId8"/>
    <sheet name="допобразование" sheetId="14" r:id="rId9"/>
    <sheet name="допобразование (2)" sheetId="18" r:id="rId10"/>
    <sheet name="допобразование (3)" sheetId="19" r:id="rId11"/>
    <sheet name="лагеря с  круглосуточным пр" sheetId="20" r:id="rId12"/>
    <sheet name="лагеря с  круглосуточным пребыв" sheetId="15" r:id="rId13"/>
    <sheet name="лагеря с  круглосуточным пр (2" sheetId="21" r:id="rId14"/>
  </sheets>
  <definedNames>
    <definedName name="_xlnm.Print_Titles" localSheetId="5">'дошкольное  (2)'!$3:$6</definedName>
    <definedName name="_xlnm.Print_Titles" localSheetId="6">'дошкольное  (3)'!$3:$6</definedName>
    <definedName name="_xlnm.Print_Area" localSheetId="5">'дошкольное  (2)'!$A$1:$M$116</definedName>
    <definedName name="_xlnm.Print_Area" localSheetId="6">'дошкольное  (3)'!$A$1:$M$116</definedName>
  </definedNames>
  <calcPr calcId="152511" refMode="R1C1"/>
</workbook>
</file>

<file path=xl/calcChain.xml><?xml version="1.0" encoding="utf-8"?>
<calcChain xmlns="http://schemas.openxmlformats.org/spreadsheetml/2006/main">
  <c r="E7" i="21" l="1"/>
  <c r="I7" i="21"/>
  <c r="M7" i="21"/>
  <c r="E8" i="21"/>
  <c r="I8" i="21"/>
  <c r="M8" i="21"/>
  <c r="E9" i="21"/>
  <c r="I9" i="21"/>
  <c r="E10" i="21"/>
  <c r="M10" i="21"/>
  <c r="E11" i="21"/>
  <c r="I11" i="21"/>
  <c r="M11" i="21"/>
  <c r="E12" i="21"/>
  <c r="I12" i="21"/>
  <c r="M12" i="21"/>
  <c r="E13" i="21"/>
  <c r="I13" i="21"/>
  <c r="M13" i="21"/>
  <c r="E14" i="21"/>
  <c r="I14" i="21"/>
  <c r="M14" i="21"/>
  <c r="E15" i="21"/>
  <c r="I15" i="21"/>
  <c r="M15" i="21"/>
  <c r="E7" i="20"/>
  <c r="I7" i="20"/>
  <c r="M7" i="20"/>
  <c r="E8" i="20"/>
  <c r="I8" i="20"/>
  <c r="M8" i="20"/>
  <c r="E9" i="20"/>
  <c r="I9" i="20"/>
  <c r="M9" i="20"/>
  <c r="E10" i="20"/>
  <c r="I10" i="20"/>
  <c r="M10" i="20"/>
  <c r="E11" i="20"/>
  <c r="I11" i="20"/>
  <c r="M11" i="20"/>
  <c r="E12" i="20"/>
  <c r="I12" i="20"/>
  <c r="M12" i="20"/>
  <c r="C13" i="20"/>
  <c r="D13" i="20"/>
  <c r="E13" i="20"/>
  <c r="F13" i="20"/>
  <c r="G13" i="20"/>
  <c r="H13" i="20"/>
  <c r="I13" i="20"/>
  <c r="J13" i="20"/>
  <c r="K13" i="20"/>
  <c r="L13" i="20"/>
  <c r="M13" i="20"/>
  <c r="E14" i="20"/>
  <c r="I14" i="20"/>
  <c r="M14" i="20"/>
  <c r="E15" i="20"/>
  <c r="I15" i="20"/>
  <c r="M15" i="20"/>
  <c r="E6" i="19"/>
  <c r="I6" i="19"/>
  <c r="M6" i="19"/>
  <c r="Q6" i="19"/>
  <c r="U6" i="19"/>
  <c r="AO6" i="19"/>
  <c r="E7" i="19"/>
  <c r="I7" i="19"/>
  <c r="M7" i="19"/>
  <c r="Q7" i="19"/>
  <c r="U7" i="19"/>
  <c r="AO7" i="19"/>
  <c r="E8" i="19"/>
  <c r="I8" i="19"/>
  <c r="M8" i="19"/>
  <c r="Q8" i="19"/>
  <c r="U8" i="19"/>
  <c r="AO8" i="19"/>
  <c r="E9" i="19"/>
  <c r="I9" i="19"/>
  <c r="M9" i="19"/>
  <c r="Q9" i="19"/>
  <c r="U9" i="19"/>
  <c r="AO9" i="19"/>
  <c r="E10" i="19"/>
  <c r="I10" i="19"/>
  <c r="M10" i="19"/>
  <c r="Q10" i="19"/>
  <c r="U10" i="19"/>
  <c r="AO10" i="19"/>
  <c r="E11" i="19"/>
  <c r="I11" i="19"/>
  <c r="M11" i="19"/>
  <c r="Q11" i="19"/>
  <c r="U11" i="19"/>
  <c r="AO11" i="19"/>
  <c r="E12" i="19"/>
  <c r="I12" i="19"/>
  <c r="M12" i="19"/>
  <c r="Q12" i="19"/>
  <c r="U12" i="19"/>
  <c r="AO12" i="19"/>
  <c r="E13" i="19"/>
  <c r="I13" i="19"/>
  <c r="M13" i="19"/>
  <c r="Q13" i="19"/>
  <c r="U13" i="19"/>
  <c r="AO13" i="19"/>
  <c r="E14" i="19"/>
  <c r="I14" i="19"/>
  <c r="M14" i="19"/>
  <c r="Q14" i="19"/>
  <c r="U14" i="19"/>
  <c r="W14" i="19"/>
  <c r="X14" i="19"/>
  <c r="Z14" i="19"/>
  <c r="AO14" i="19"/>
  <c r="E15" i="19"/>
  <c r="I15" i="19"/>
  <c r="M15" i="19"/>
  <c r="Q15" i="19"/>
  <c r="U15" i="19"/>
  <c r="AO15" i="19"/>
  <c r="E16" i="19"/>
  <c r="I16" i="19"/>
  <c r="M16" i="19"/>
  <c r="Q16" i="19"/>
  <c r="U16" i="19"/>
  <c r="AO16" i="19"/>
  <c r="E17" i="19"/>
  <c r="I17" i="19"/>
  <c r="M17" i="19"/>
  <c r="Q17" i="19"/>
  <c r="U17" i="19"/>
  <c r="AO17" i="19"/>
  <c r="E18" i="19"/>
  <c r="I18" i="19"/>
  <c r="M18" i="19"/>
  <c r="Q18" i="19"/>
  <c r="U18" i="19"/>
  <c r="AO18" i="19"/>
  <c r="E19" i="19"/>
  <c r="I19" i="19"/>
  <c r="M19" i="19"/>
  <c r="Q19" i="19"/>
  <c r="U19" i="19"/>
  <c r="AO19" i="19"/>
  <c r="E20" i="19"/>
  <c r="I20" i="19"/>
  <c r="M20" i="19"/>
  <c r="Q20" i="19"/>
  <c r="U20" i="19"/>
  <c r="AO20" i="19"/>
  <c r="E21" i="19"/>
  <c r="I21" i="19"/>
  <c r="M21" i="19"/>
  <c r="Q21" i="19"/>
  <c r="U21" i="19"/>
  <c r="AO21" i="19"/>
  <c r="E22" i="19"/>
  <c r="I22" i="19"/>
  <c r="M22" i="19"/>
  <c r="Q22" i="19"/>
  <c r="U22" i="19"/>
  <c r="AO22" i="19"/>
  <c r="E23" i="19"/>
  <c r="I23" i="19"/>
  <c r="M23" i="19"/>
  <c r="Q23" i="19"/>
  <c r="U23" i="19"/>
  <c r="AO23" i="19"/>
  <c r="E24" i="19"/>
  <c r="I24" i="19"/>
  <c r="M24" i="19"/>
  <c r="Q24" i="19"/>
  <c r="U24" i="19"/>
  <c r="AO24" i="19"/>
  <c r="E25" i="19"/>
  <c r="I25" i="19"/>
  <c r="M25" i="19"/>
  <c r="Q25" i="19"/>
  <c r="U25" i="19"/>
  <c r="Y25" i="19"/>
  <c r="Y14" i="19" s="1"/>
  <c r="AO25" i="19"/>
  <c r="E26" i="19"/>
  <c r="I26" i="19"/>
  <c r="M26" i="19"/>
  <c r="Q26" i="19"/>
  <c r="U26" i="19"/>
  <c r="AO26" i="19"/>
  <c r="E27" i="19"/>
  <c r="I27" i="19"/>
  <c r="M27" i="19"/>
  <c r="Q27" i="19"/>
  <c r="U27" i="19"/>
  <c r="AO27" i="19"/>
  <c r="E28" i="19"/>
  <c r="I28" i="19"/>
  <c r="M28" i="19"/>
  <c r="Q28" i="19"/>
  <c r="U28" i="19"/>
  <c r="AO28" i="19"/>
  <c r="E29" i="19"/>
  <c r="I29" i="19"/>
  <c r="M29" i="19"/>
  <c r="Q29" i="19"/>
  <c r="U29" i="19"/>
  <c r="AO29" i="19"/>
  <c r="E30" i="19"/>
  <c r="I30" i="19"/>
  <c r="M30" i="19"/>
  <c r="Q30" i="19"/>
  <c r="U30" i="19"/>
  <c r="AO30" i="19"/>
  <c r="E31" i="19"/>
  <c r="I31" i="19"/>
  <c r="M31" i="19"/>
  <c r="Q31" i="19"/>
  <c r="U31" i="19"/>
  <c r="Y31" i="19"/>
  <c r="AO31" i="19"/>
  <c r="E32" i="19"/>
  <c r="I32" i="19"/>
  <c r="M32" i="19"/>
  <c r="Q32" i="19"/>
  <c r="U32" i="19"/>
  <c r="AO32" i="19"/>
  <c r="E33" i="19"/>
  <c r="I33" i="19"/>
  <c r="M33" i="19"/>
  <c r="Q33" i="19"/>
  <c r="U33" i="19"/>
  <c r="Y33" i="19"/>
  <c r="AC33" i="19"/>
  <c r="AO33" i="19"/>
  <c r="E34" i="19"/>
  <c r="I34" i="19"/>
  <c r="M34" i="19"/>
  <c r="Q34" i="19"/>
  <c r="U34" i="19"/>
  <c r="AO34" i="19"/>
  <c r="E35" i="19"/>
  <c r="I35" i="19"/>
  <c r="M35" i="19"/>
  <c r="Q35" i="19"/>
  <c r="U35" i="19"/>
  <c r="AO35" i="19"/>
  <c r="E36" i="19"/>
  <c r="I36" i="19"/>
  <c r="M36" i="19"/>
  <c r="Q36" i="19"/>
  <c r="U36" i="19"/>
  <c r="Y36" i="19"/>
  <c r="AC36" i="19"/>
  <c r="AO36" i="19"/>
  <c r="E37" i="19"/>
  <c r="I37" i="19"/>
  <c r="M37" i="19"/>
  <c r="Q37" i="19"/>
  <c r="U37" i="19"/>
  <c r="AO37" i="19"/>
  <c r="E38" i="19"/>
  <c r="I38" i="19"/>
  <c r="M38" i="19"/>
  <c r="Q38" i="19"/>
  <c r="U38" i="19"/>
  <c r="AO38" i="19"/>
  <c r="E39" i="19"/>
  <c r="I39" i="19"/>
  <c r="M39" i="19"/>
  <c r="Q39" i="19"/>
  <c r="U39" i="19"/>
  <c r="Y39" i="19"/>
  <c r="AC39" i="19"/>
  <c r="AO39" i="19"/>
  <c r="E40" i="19"/>
  <c r="I40" i="19"/>
  <c r="M40" i="19"/>
  <c r="Q40" i="19"/>
  <c r="U40" i="19"/>
  <c r="AO40" i="19"/>
  <c r="E41" i="19"/>
  <c r="I41" i="19"/>
  <c r="M41" i="19"/>
  <c r="Q41" i="19"/>
  <c r="U41" i="19"/>
  <c r="AO41" i="19"/>
  <c r="E42" i="19"/>
  <c r="I42" i="19"/>
  <c r="M42" i="19"/>
  <c r="Q42" i="19"/>
  <c r="U42" i="19"/>
  <c r="Y42" i="19"/>
  <c r="AO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Y43" i="19"/>
  <c r="AC43" i="19"/>
  <c r="AD43" i="19"/>
  <c r="AO43" i="19"/>
  <c r="E44" i="19"/>
  <c r="I44" i="19"/>
  <c r="M44" i="19"/>
  <c r="Q44" i="19"/>
  <c r="U44" i="19"/>
  <c r="AO44" i="19"/>
  <c r="E45" i="19"/>
  <c r="I45" i="19"/>
  <c r="M45" i="19"/>
  <c r="Q45" i="19"/>
  <c r="U45" i="19"/>
  <c r="AO45" i="19"/>
  <c r="E46" i="19"/>
  <c r="I46" i="19"/>
  <c r="M46" i="19"/>
  <c r="Q46" i="19"/>
  <c r="U46" i="19"/>
  <c r="AO46" i="19"/>
  <c r="E47" i="19"/>
  <c r="I47" i="19"/>
  <c r="M47" i="19"/>
  <c r="Q47" i="19"/>
  <c r="U47" i="19"/>
  <c r="AO47" i="19"/>
  <c r="E48" i="19"/>
  <c r="I48" i="19"/>
  <c r="M48" i="19"/>
  <c r="Q48" i="19"/>
  <c r="U48" i="19"/>
  <c r="AO48" i="19"/>
  <c r="E49" i="19"/>
  <c r="I49" i="19"/>
  <c r="M49" i="19"/>
  <c r="Q49" i="19"/>
  <c r="U49" i="19"/>
  <c r="AO49" i="19"/>
  <c r="E50" i="19"/>
  <c r="I50" i="19"/>
  <c r="M50" i="19"/>
  <c r="Q50" i="19"/>
  <c r="U50" i="19"/>
  <c r="AO50" i="19"/>
  <c r="E51" i="19"/>
  <c r="I51" i="19"/>
  <c r="M51" i="19"/>
  <c r="Q51" i="19"/>
  <c r="U51" i="19"/>
  <c r="AO51" i="19"/>
  <c r="E52" i="19"/>
  <c r="I52" i="19"/>
  <c r="M52" i="19"/>
  <c r="Q52" i="19"/>
  <c r="U52" i="19"/>
  <c r="AO52" i="19"/>
  <c r="E53" i="19"/>
  <c r="I53" i="19"/>
  <c r="M53" i="19"/>
  <c r="Q53" i="19"/>
  <c r="U53" i="19"/>
  <c r="AO53" i="19"/>
  <c r="E54" i="19"/>
  <c r="I54" i="19"/>
  <c r="M54" i="19"/>
  <c r="Q54" i="19"/>
  <c r="U54" i="19"/>
  <c r="AO54" i="19"/>
  <c r="E55" i="19"/>
  <c r="I55" i="19"/>
  <c r="M55" i="19"/>
  <c r="Q55" i="19"/>
  <c r="U55" i="19"/>
  <c r="AO55" i="19"/>
  <c r="E56" i="19"/>
  <c r="I56" i="19"/>
  <c r="M56" i="19"/>
  <c r="Q56" i="19"/>
  <c r="U56" i="19"/>
  <c r="Y56" i="19"/>
  <c r="AC56" i="19"/>
  <c r="AG56" i="19"/>
  <c r="AK56" i="19"/>
  <c r="AO56" i="19"/>
  <c r="E57" i="19"/>
  <c r="I57" i="19"/>
  <c r="M57" i="19"/>
  <c r="Q57" i="19"/>
  <c r="U57" i="19"/>
  <c r="AO57" i="19"/>
  <c r="E58" i="19"/>
  <c r="I58" i="19"/>
  <c r="M58" i="19"/>
  <c r="Q58" i="19"/>
  <c r="U58" i="19"/>
  <c r="AO58" i="19"/>
  <c r="E6" i="18" l="1"/>
  <c r="I6" i="18"/>
  <c r="M6" i="18"/>
  <c r="Q6" i="18"/>
  <c r="E7" i="18"/>
  <c r="I7" i="18"/>
  <c r="M7" i="18"/>
  <c r="Q7" i="18"/>
  <c r="E8" i="18"/>
  <c r="I8" i="18"/>
  <c r="M8" i="18"/>
  <c r="Q8" i="18"/>
  <c r="E9" i="18"/>
  <c r="I9" i="18"/>
  <c r="M9" i="18"/>
  <c r="Q9" i="18"/>
  <c r="E10" i="18"/>
  <c r="I10" i="18"/>
  <c r="M10" i="18"/>
  <c r="Q10" i="18"/>
  <c r="E11" i="18"/>
  <c r="I11" i="18"/>
  <c r="M11" i="18"/>
  <c r="Q11" i="18"/>
  <c r="E12" i="18"/>
  <c r="I12" i="18"/>
  <c r="M12" i="18"/>
  <c r="Q12" i="18"/>
  <c r="E13" i="18"/>
  <c r="I13" i="18"/>
  <c r="M13" i="18"/>
  <c r="Q13" i="18"/>
  <c r="E14" i="18"/>
  <c r="I14" i="18"/>
  <c r="M14" i="18"/>
  <c r="Q14" i="18"/>
  <c r="E15" i="18"/>
  <c r="I15" i="18"/>
  <c r="M15" i="18"/>
  <c r="Q15" i="18"/>
  <c r="E16" i="18"/>
  <c r="I16" i="18"/>
  <c r="M16" i="18"/>
  <c r="Q16" i="18"/>
  <c r="E17" i="18"/>
  <c r="I17" i="18"/>
  <c r="M17" i="18"/>
  <c r="Q17" i="18"/>
  <c r="E18" i="18"/>
  <c r="I18" i="18"/>
  <c r="M18" i="18"/>
  <c r="Q18" i="18"/>
  <c r="E19" i="18"/>
  <c r="I19" i="18"/>
  <c r="M19" i="18"/>
  <c r="Q19" i="18"/>
  <c r="E20" i="18"/>
  <c r="I20" i="18"/>
  <c r="M20" i="18"/>
  <c r="Q20" i="18"/>
  <c r="I21" i="18"/>
  <c r="M21" i="18"/>
  <c r="Q21" i="18"/>
  <c r="E22" i="18"/>
  <c r="I22" i="18"/>
  <c r="M22" i="18"/>
  <c r="Q22" i="18"/>
  <c r="E23" i="18"/>
  <c r="I23" i="18"/>
  <c r="M23" i="18"/>
  <c r="Q23" i="18"/>
  <c r="E24" i="18"/>
  <c r="I24" i="18"/>
  <c r="M24" i="18"/>
  <c r="Q24" i="18"/>
  <c r="E25" i="18"/>
  <c r="I25" i="18"/>
  <c r="M25" i="18"/>
  <c r="Q25" i="18"/>
  <c r="E26" i="18"/>
  <c r="I26" i="18"/>
  <c r="M26" i="18"/>
  <c r="Q26" i="18"/>
  <c r="E27" i="18"/>
  <c r="I27" i="18"/>
  <c r="M27" i="18"/>
  <c r="Q27" i="18"/>
  <c r="E28" i="18"/>
  <c r="I28" i="18"/>
  <c r="M28" i="18"/>
  <c r="Q28" i="18"/>
  <c r="E29" i="18"/>
  <c r="I29" i="18"/>
  <c r="M29" i="18"/>
  <c r="Q29" i="18"/>
  <c r="E30" i="18"/>
  <c r="I30" i="18"/>
  <c r="M30" i="18"/>
  <c r="Q30" i="18"/>
  <c r="E31" i="18"/>
  <c r="I31" i="18"/>
  <c r="M31" i="18"/>
  <c r="Q31" i="18"/>
  <c r="U31" i="18"/>
  <c r="E32" i="18"/>
  <c r="I32" i="18"/>
  <c r="M32" i="18"/>
  <c r="Q32" i="18"/>
  <c r="E33" i="18"/>
  <c r="I33" i="18"/>
  <c r="M33" i="18"/>
  <c r="Q33" i="18"/>
  <c r="U33" i="18"/>
  <c r="E34" i="18"/>
  <c r="I34" i="18"/>
  <c r="M34" i="18"/>
  <c r="Q34" i="18"/>
  <c r="E35" i="18"/>
  <c r="I35" i="18"/>
  <c r="M35" i="18"/>
  <c r="Q35" i="18"/>
  <c r="E36" i="18"/>
  <c r="I36" i="18"/>
  <c r="M36" i="18"/>
  <c r="Q36" i="18"/>
  <c r="E37" i="18"/>
  <c r="I37" i="18"/>
  <c r="M37" i="18"/>
  <c r="Q37" i="18"/>
  <c r="E38" i="18"/>
  <c r="I38" i="18"/>
  <c r="M38" i="18"/>
  <c r="Q38" i="18"/>
  <c r="E39" i="18"/>
  <c r="I39" i="18"/>
  <c r="M39" i="18"/>
  <c r="Q39" i="18"/>
  <c r="U39" i="18"/>
  <c r="E40" i="18"/>
  <c r="I40" i="18"/>
  <c r="M40" i="18"/>
  <c r="Q40" i="18"/>
  <c r="Q41" i="18"/>
  <c r="E42" i="18"/>
  <c r="I42" i="18"/>
  <c r="M42" i="18"/>
  <c r="Q42" i="18"/>
  <c r="E43" i="18"/>
  <c r="F43" i="18"/>
  <c r="I43" i="18"/>
  <c r="J43" i="18"/>
  <c r="M43" i="18"/>
  <c r="N43" i="18"/>
  <c r="Q43" i="18"/>
  <c r="R43" i="18"/>
  <c r="U43" i="18"/>
  <c r="E44" i="18"/>
  <c r="I44" i="18"/>
  <c r="M44" i="18"/>
  <c r="Q44" i="18"/>
  <c r="E45" i="18"/>
  <c r="I45" i="18"/>
  <c r="M45" i="18"/>
  <c r="Q45" i="18"/>
  <c r="E46" i="18"/>
  <c r="I46" i="18"/>
  <c r="M46" i="18"/>
  <c r="Q46" i="18"/>
  <c r="E47" i="18"/>
  <c r="I47" i="18"/>
  <c r="M47" i="18"/>
  <c r="N47" i="18"/>
  <c r="Q47" i="18"/>
  <c r="E48" i="18"/>
  <c r="I48" i="18"/>
  <c r="M48" i="18"/>
  <c r="Q48" i="18"/>
  <c r="E49" i="18"/>
  <c r="I49" i="18"/>
  <c r="M49" i="18"/>
  <c r="Q49" i="18"/>
  <c r="E50" i="18"/>
  <c r="I50" i="18"/>
  <c r="M50" i="18"/>
  <c r="Q50" i="18"/>
  <c r="E51" i="18"/>
  <c r="I51" i="18"/>
  <c r="M51" i="18"/>
  <c r="Q51" i="18"/>
  <c r="E52" i="18"/>
  <c r="I52" i="18"/>
  <c r="M52" i="18"/>
  <c r="Q52" i="18"/>
  <c r="E53" i="18"/>
  <c r="I53" i="18"/>
  <c r="M53" i="18"/>
  <c r="Q53" i="18"/>
  <c r="E54" i="18"/>
  <c r="I54" i="18"/>
  <c r="M54" i="18"/>
  <c r="Q54" i="18"/>
  <c r="E55" i="18"/>
  <c r="I55" i="18"/>
  <c r="M55" i="18"/>
  <c r="Q55" i="18"/>
  <c r="E56" i="18"/>
  <c r="I56" i="18"/>
  <c r="M56" i="18"/>
  <c r="Q56" i="18"/>
  <c r="U56" i="18"/>
  <c r="Y56" i="18"/>
  <c r="E57" i="18"/>
  <c r="I57" i="18"/>
  <c r="M57" i="18"/>
  <c r="Q57" i="18"/>
  <c r="E7" i="17" l="1"/>
  <c r="I7" i="17"/>
  <c r="M7" i="17"/>
  <c r="Q7" i="17"/>
  <c r="E8" i="17"/>
  <c r="I8" i="17"/>
  <c r="M8" i="17"/>
  <c r="Q8" i="17"/>
  <c r="E9" i="17"/>
  <c r="I9" i="17"/>
  <c r="M9" i="17"/>
  <c r="Q9" i="17"/>
  <c r="E10" i="17"/>
  <c r="I10" i="17"/>
  <c r="M10" i="17"/>
  <c r="Q10" i="17"/>
  <c r="E11" i="17"/>
  <c r="I11" i="17"/>
  <c r="Q11" i="17"/>
  <c r="E12" i="17"/>
  <c r="I12" i="17"/>
  <c r="Q12" i="17"/>
  <c r="E13" i="17"/>
  <c r="I13" i="17"/>
  <c r="Q13" i="17"/>
  <c r="E14" i="17"/>
  <c r="I14" i="17"/>
  <c r="Q14" i="17"/>
  <c r="E15" i="17"/>
  <c r="I15" i="17"/>
  <c r="M15" i="17"/>
  <c r="Q15" i="17"/>
  <c r="E16" i="17"/>
  <c r="I16" i="17"/>
  <c r="M16" i="17"/>
  <c r="Q16" i="17"/>
  <c r="E17" i="17"/>
  <c r="I17" i="17"/>
  <c r="M17" i="17"/>
  <c r="Q17" i="17"/>
  <c r="E18" i="17"/>
  <c r="I18" i="17"/>
  <c r="M18" i="17"/>
  <c r="Q18" i="17"/>
  <c r="E19" i="17"/>
  <c r="I19" i="17"/>
  <c r="M19" i="17"/>
  <c r="Q19" i="17"/>
  <c r="E20" i="17"/>
  <c r="I20" i="17"/>
  <c r="M20" i="17"/>
  <c r="Q20" i="17"/>
  <c r="E21" i="17"/>
  <c r="I21" i="17"/>
  <c r="M21" i="17"/>
  <c r="Q21" i="17"/>
  <c r="E22" i="17"/>
  <c r="I22" i="17"/>
  <c r="M22" i="17"/>
  <c r="Q22" i="17"/>
  <c r="E23" i="17"/>
  <c r="I23" i="17"/>
  <c r="M23" i="17"/>
  <c r="Q23" i="17"/>
  <c r="E24" i="17"/>
  <c r="I24" i="17"/>
  <c r="M24" i="17"/>
  <c r="Q24" i="17"/>
  <c r="E25" i="17"/>
  <c r="I25" i="17"/>
  <c r="M25" i="17"/>
  <c r="Q25" i="17"/>
  <c r="E26" i="17"/>
  <c r="I26" i="17"/>
  <c r="M26" i="17"/>
  <c r="Q26" i="17"/>
  <c r="E27" i="17"/>
  <c r="I27" i="17"/>
  <c r="M27" i="17"/>
  <c r="Q27" i="17"/>
  <c r="E28" i="17"/>
  <c r="I28" i="17"/>
  <c r="M28" i="17"/>
  <c r="Q28" i="17"/>
  <c r="E29" i="17"/>
  <c r="I29" i="17"/>
  <c r="M29" i="17"/>
  <c r="Q29" i="17"/>
  <c r="E30" i="17"/>
  <c r="I30" i="17"/>
  <c r="M30" i="17"/>
  <c r="Q30" i="17"/>
  <c r="E31" i="17"/>
  <c r="I31" i="17"/>
  <c r="M31" i="17"/>
  <c r="Q31" i="17"/>
  <c r="E32" i="17"/>
  <c r="I32" i="17"/>
  <c r="M32" i="17"/>
  <c r="Q32" i="17"/>
  <c r="E33" i="17"/>
  <c r="I33" i="17"/>
  <c r="M33" i="17"/>
  <c r="Q33" i="17"/>
  <c r="E34" i="17"/>
  <c r="I34" i="17"/>
  <c r="M34" i="17"/>
  <c r="Q34" i="17"/>
  <c r="E35" i="17"/>
  <c r="I35" i="17"/>
  <c r="M35" i="17"/>
  <c r="Q35" i="17"/>
  <c r="E36" i="17"/>
  <c r="I36" i="17"/>
  <c r="M36" i="17"/>
  <c r="Q36" i="17"/>
  <c r="E37" i="17"/>
  <c r="I37" i="17"/>
  <c r="M37" i="17"/>
  <c r="Q37" i="17"/>
  <c r="E38" i="17"/>
  <c r="I38" i="17"/>
  <c r="M38" i="17"/>
  <c r="Q38" i="17"/>
  <c r="E39" i="17"/>
  <c r="I39" i="17"/>
  <c r="M39" i="17"/>
  <c r="Q39" i="17"/>
  <c r="E40" i="17"/>
  <c r="I40" i="17"/>
  <c r="M40" i="17"/>
  <c r="Q40" i="17"/>
  <c r="E41" i="17"/>
  <c r="I41" i="17"/>
  <c r="M41" i="17"/>
  <c r="Q41" i="17"/>
  <c r="E42" i="17"/>
  <c r="I42" i="17"/>
  <c r="M42" i="17"/>
  <c r="Q42" i="17"/>
  <c r="E43" i="17"/>
  <c r="I43" i="17"/>
  <c r="M43" i="17"/>
  <c r="Q43" i="17"/>
  <c r="E44" i="17"/>
  <c r="I44" i="17"/>
  <c r="M44" i="17"/>
  <c r="Q44" i="17"/>
  <c r="E45" i="17"/>
  <c r="I45" i="17"/>
  <c r="M45" i="17"/>
  <c r="Q45" i="17"/>
  <c r="E46" i="17"/>
  <c r="I46" i="17"/>
  <c r="M46" i="17"/>
  <c r="Q46" i="17"/>
  <c r="E47" i="17"/>
  <c r="I47" i="17"/>
  <c r="M47" i="17"/>
  <c r="Q47" i="17"/>
  <c r="E48" i="17"/>
  <c r="I48" i="17"/>
  <c r="M48" i="17"/>
  <c r="Q48" i="17"/>
  <c r="E49" i="17"/>
  <c r="I49" i="17"/>
  <c r="M49" i="17"/>
  <c r="Q49" i="17"/>
  <c r="E50" i="17"/>
  <c r="I50" i="17"/>
  <c r="M50" i="17"/>
  <c r="Q50" i="17"/>
  <c r="E51" i="17"/>
  <c r="I51" i="17"/>
  <c r="M51" i="17"/>
  <c r="Q51" i="17"/>
  <c r="E52" i="17"/>
  <c r="I52" i="17"/>
  <c r="M52" i="17"/>
  <c r="Q52" i="17"/>
  <c r="E53" i="17"/>
  <c r="I53" i="17"/>
  <c r="M53" i="17"/>
  <c r="Q53" i="17"/>
  <c r="E54" i="17"/>
  <c r="I54" i="17"/>
  <c r="M54" i="17"/>
  <c r="Q54" i="17"/>
  <c r="E55" i="17"/>
  <c r="I55" i="17"/>
  <c r="M55" i="17"/>
  <c r="Q55" i="17"/>
  <c r="E56" i="17"/>
  <c r="I56" i="17"/>
  <c r="M56" i="17"/>
  <c r="Q56" i="17"/>
  <c r="E57" i="17"/>
  <c r="I57" i="17"/>
  <c r="M57" i="17"/>
  <c r="Q57" i="17"/>
  <c r="E58" i="17"/>
  <c r="I58" i="17"/>
  <c r="M58" i="17"/>
  <c r="Q58" i="17"/>
  <c r="E59" i="17"/>
  <c r="I59" i="17"/>
  <c r="M59" i="17"/>
  <c r="Q59" i="17"/>
  <c r="E60" i="17"/>
  <c r="I60" i="17"/>
  <c r="M60" i="17"/>
  <c r="Q60" i="17"/>
  <c r="E61" i="17"/>
  <c r="I61" i="17"/>
  <c r="M61" i="17"/>
  <c r="Q61" i="17"/>
  <c r="E62" i="17"/>
  <c r="I62" i="17"/>
  <c r="M62" i="17"/>
  <c r="Q62" i="17"/>
  <c r="E63" i="17"/>
  <c r="I63" i="17"/>
  <c r="M63" i="17"/>
  <c r="Q63" i="17"/>
  <c r="E64" i="17"/>
  <c r="I64" i="17"/>
  <c r="M64" i="17"/>
  <c r="Q64" i="17"/>
  <c r="E65" i="17"/>
  <c r="I65" i="17"/>
  <c r="M65" i="17"/>
  <c r="Q65" i="17"/>
  <c r="E66" i="17"/>
  <c r="I66" i="17"/>
  <c r="M66" i="17"/>
  <c r="Q66" i="17"/>
  <c r="E67" i="17"/>
  <c r="I67" i="17"/>
  <c r="M67" i="17"/>
  <c r="Q67" i="17"/>
  <c r="E68" i="17"/>
  <c r="I68" i="17"/>
  <c r="M68" i="17"/>
  <c r="Q68" i="17"/>
  <c r="E69" i="17"/>
  <c r="I69" i="17"/>
  <c r="M69" i="17"/>
  <c r="Q69" i="17"/>
  <c r="E70" i="17"/>
  <c r="I70" i="17"/>
  <c r="M70" i="17"/>
  <c r="Q70" i="17"/>
  <c r="E71" i="17"/>
  <c r="I71" i="17"/>
  <c r="M71" i="17"/>
  <c r="Q71" i="17"/>
  <c r="E72" i="17"/>
  <c r="I72" i="17"/>
  <c r="M72" i="17"/>
  <c r="Q72" i="17"/>
  <c r="E73" i="17"/>
  <c r="I73" i="17"/>
  <c r="M73" i="17"/>
  <c r="Q73" i="17"/>
  <c r="E74" i="17"/>
  <c r="I74" i="17"/>
  <c r="M74" i="17"/>
  <c r="Q74" i="17"/>
  <c r="E75" i="17"/>
  <c r="I75" i="17"/>
  <c r="M75" i="17"/>
  <c r="Q75" i="17"/>
  <c r="E76" i="17"/>
  <c r="I76" i="17"/>
  <c r="M76" i="17"/>
  <c r="Q76" i="17"/>
  <c r="E77" i="17"/>
  <c r="I77" i="17"/>
  <c r="M77" i="17"/>
  <c r="Q77" i="17"/>
  <c r="E78" i="17"/>
  <c r="I78" i="17"/>
  <c r="M78" i="17"/>
  <c r="Q78" i="17"/>
  <c r="E79" i="17"/>
  <c r="I79" i="17"/>
  <c r="M79" i="17"/>
  <c r="Q79" i="17"/>
  <c r="E80" i="17"/>
  <c r="I80" i="17"/>
  <c r="M80" i="17"/>
  <c r="Q80" i="17"/>
  <c r="E81" i="17"/>
  <c r="I81" i="17"/>
  <c r="M81" i="17"/>
  <c r="Q81" i="17"/>
  <c r="E82" i="17"/>
  <c r="I82" i="17"/>
  <c r="M82" i="17"/>
  <c r="Q82" i="17"/>
  <c r="E83" i="17"/>
  <c r="I83" i="17"/>
  <c r="M83" i="17"/>
  <c r="Q83" i="17"/>
  <c r="E84" i="17"/>
  <c r="I84" i="17"/>
  <c r="M84" i="17"/>
  <c r="Q84" i="17"/>
  <c r="E85" i="17"/>
  <c r="I85" i="17"/>
  <c r="M85" i="17"/>
  <c r="Q85" i="17"/>
  <c r="E86" i="17"/>
  <c r="I86" i="17"/>
  <c r="M86" i="17"/>
  <c r="Q86" i="17"/>
  <c r="E87" i="17"/>
  <c r="I87" i="17"/>
  <c r="M87" i="17"/>
  <c r="Q87" i="17"/>
  <c r="E88" i="17"/>
  <c r="I88" i="17"/>
  <c r="M88" i="17"/>
  <c r="Q88" i="17"/>
  <c r="E89" i="17"/>
  <c r="I89" i="17"/>
  <c r="M89" i="17"/>
  <c r="Q89" i="17"/>
  <c r="E90" i="17"/>
  <c r="I90" i="17"/>
  <c r="M90" i="17"/>
  <c r="Q90" i="17"/>
  <c r="E91" i="17"/>
  <c r="I91" i="17"/>
  <c r="M91" i="17"/>
  <c r="Q91" i="17"/>
  <c r="E92" i="17"/>
  <c r="I92" i="17"/>
  <c r="M92" i="17"/>
  <c r="Q92" i="17"/>
  <c r="C93" i="17"/>
  <c r="D93" i="17"/>
  <c r="E93" i="17" s="1"/>
  <c r="E94" i="17"/>
  <c r="I94" i="17"/>
  <c r="M94" i="17"/>
  <c r="Q94" i="17"/>
  <c r="E95" i="17"/>
  <c r="I95" i="17"/>
  <c r="M95" i="17"/>
  <c r="Q95" i="17"/>
  <c r="E96" i="17"/>
  <c r="I96" i="17"/>
  <c r="M96" i="17"/>
  <c r="Q96" i="17"/>
  <c r="E97" i="17"/>
  <c r="I97" i="17"/>
  <c r="M97" i="17"/>
  <c r="Q97" i="17"/>
  <c r="E98" i="17"/>
  <c r="I98" i="17"/>
  <c r="M98" i="17"/>
  <c r="Q98" i="17"/>
  <c r="E99" i="17"/>
  <c r="I99" i="17"/>
  <c r="M99" i="17"/>
  <c r="Q99" i="17"/>
  <c r="E100" i="17"/>
  <c r="I100" i="17"/>
  <c r="M100" i="17"/>
  <c r="Q100" i="17"/>
  <c r="E101" i="17"/>
  <c r="I101" i="17"/>
  <c r="M101" i="17"/>
  <c r="Q101" i="17"/>
  <c r="E102" i="17"/>
  <c r="I102" i="17"/>
  <c r="M102" i="17"/>
  <c r="Q102" i="17"/>
  <c r="E103" i="17"/>
  <c r="I103" i="17"/>
  <c r="M103" i="17"/>
  <c r="Q103" i="17"/>
  <c r="E104" i="17"/>
  <c r="I104" i="17"/>
  <c r="M104" i="17"/>
  <c r="Q104" i="17"/>
  <c r="E105" i="17"/>
  <c r="I105" i="17"/>
  <c r="M105" i="17"/>
  <c r="Q105" i="17"/>
  <c r="E106" i="17"/>
  <c r="I106" i="17"/>
  <c r="M106" i="17"/>
  <c r="Q106" i="17"/>
  <c r="E107" i="17"/>
  <c r="I107" i="17"/>
  <c r="M107" i="17"/>
  <c r="Q107" i="17"/>
  <c r="E108" i="17"/>
  <c r="I108" i="17"/>
  <c r="M108" i="17"/>
  <c r="Q108" i="17"/>
  <c r="E109" i="17"/>
  <c r="I109" i="17"/>
  <c r="M109" i="17"/>
  <c r="Q109" i="17"/>
  <c r="E110" i="17"/>
  <c r="I110" i="17"/>
  <c r="M110" i="17"/>
  <c r="Q110" i="17"/>
  <c r="C111" i="17"/>
  <c r="C112" i="17" s="1"/>
  <c r="D111" i="17"/>
  <c r="E111" i="17"/>
  <c r="D112" i="17"/>
  <c r="E112" i="17" l="1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E12" i="16"/>
  <c r="I12" i="16"/>
  <c r="M12" i="16"/>
  <c r="E13" i="16"/>
  <c r="I13" i="16"/>
  <c r="M13" i="16"/>
  <c r="E14" i="16"/>
  <c r="I14" i="16"/>
  <c r="M14" i="16"/>
  <c r="E15" i="16"/>
  <c r="I15" i="16"/>
  <c r="M15" i="16"/>
  <c r="E16" i="16"/>
  <c r="I16" i="16"/>
  <c r="M16" i="16"/>
  <c r="E17" i="16"/>
  <c r="I17" i="16"/>
  <c r="M17" i="16"/>
  <c r="E18" i="16"/>
  <c r="I18" i="16"/>
  <c r="M18" i="16"/>
  <c r="E19" i="16"/>
  <c r="I19" i="16"/>
  <c r="M19" i="16"/>
  <c r="E20" i="16"/>
  <c r="I20" i="16"/>
  <c r="M20" i="16"/>
  <c r="E21" i="16"/>
  <c r="I21" i="16"/>
  <c r="M21" i="16"/>
  <c r="E22" i="16"/>
  <c r="I22" i="16"/>
  <c r="M22" i="16"/>
  <c r="E23" i="16"/>
  <c r="I23" i="16"/>
  <c r="M23" i="16"/>
  <c r="E24" i="16"/>
  <c r="I24" i="16"/>
  <c r="M24" i="16"/>
  <c r="E25" i="16"/>
  <c r="I25" i="16"/>
  <c r="M25" i="16"/>
  <c r="E26" i="16"/>
  <c r="I26" i="16"/>
  <c r="M26" i="16"/>
  <c r="E27" i="16"/>
  <c r="I27" i="16"/>
  <c r="M27" i="16"/>
  <c r="E28" i="16"/>
  <c r="I28" i="16"/>
  <c r="M28" i="16"/>
  <c r="E29" i="16"/>
  <c r="I29" i="16"/>
  <c r="M29" i="16"/>
  <c r="E30" i="16"/>
  <c r="I30" i="16"/>
  <c r="M30" i="16"/>
  <c r="E31" i="16"/>
  <c r="I31" i="16"/>
  <c r="M31" i="16"/>
  <c r="E32" i="16"/>
  <c r="I32" i="16"/>
  <c r="M32" i="16"/>
  <c r="E33" i="16"/>
  <c r="I33" i="16"/>
  <c r="M33" i="16"/>
  <c r="E34" i="16"/>
  <c r="I34" i="16"/>
  <c r="M34" i="16"/>
  <c r="E35" i="16"/>
  <c r="I35" i="16"/>
  <c r="M35" i="16"/>
  <c r="E36" i="16"/>
  <c r="I36" i="16"/>
  <c r="M36" i="16"/>
  <c r="E37" i="16"/>
  <c r="I37" i="16"/>
  <c r="M37" i="16"/>
  <c r="E38" i="16"/>
  <c r="I38" i="16"/>
  <c r="M38" i="16"/>
  <c r="E39" i="16"/>
  <c r="I39" i="16"/>
  <c r="M39" i="16"/>
  <c r="E40" i="16"/>
  <c r="I40" i="16"/>
  <c r="M40" i="16"/>
  <c r="E41" i="16"/>
  <c r="I41" i="16"/>
  <c r="M41" i="16"/>
  <c r="E42" i="16"/>
  <c r="I42" i="16"/>
  <c r="M42" i="16"/>
  <c r="E43" i="16"/>
  <c r="I43" i="16"/>
  <c r="M43" i="16"/>
  <c r="E44" i="16"/>
  <c r="I44" i="16"/>
  <c r="M44" i="16"/>
  <c r="E45" i="16"/>
  <c r="I45" i="16"/>
  <c r="M45" i="16"/>
  <c r="E46" i="16"/>
  <c r="I46" i="16"/>
  <c r="M46" i="16"/>
  <c r="E47" i="16"/>
  <c r="I47" i="16"/>
  <c r="M47" i="16"/>
  <c r="E48" i="16"/>
  <c r="I48" i="16"/>
  <c r="M48" i="16"/>
  <c r="E49" i="16"/>
  <c r="I49" i="16"/>
  <c r="M49" i="16"/>
  <c r="E50" i="16"/>
  <c r="I50" i="16"/>
  <c r="M50" i="16"/>
  <c r="E51" i="16"/>
  <c r="I51" i="16"/>
  <c r="M51" i="16"/>
  <c r="E52" i="16"/>
  <c r="I52" i="16"/>
  <c r="M52" i="16"/>
  <c r="E53" i="16"/>
  <c r="I53" i="16"/>
  <c r="M53" i="16"/>
  <c r="E54" i="16"/>
  <c r="I54" i="16"/>
  <c r="M54" i="16"/>
  <c r="E55" i="16"/>
  <c r="I55" i="16"/>
  <c r="M55" i="16"/>
  <c r="E56" i="16"/>
  <c r="I56" i="16"/>
  <c r="M56" i="16"/>
  <c r="E57" i="16"/>
  <c r="I57" i="16"/>
  <c r="M57" i="16"/>
  <c r="E58" i="16"/>
  <c r="I58" i="16"/>
  <c r="M58" i="16"/>
  <c r="E59" i="16"/>
  <c r="I59" i="16"/>
  <c r="M59" i="16"/>
  <c r="E60" i="16"/>
  <c r="I60" i="16"/>
  <c r="M60" i="16"/>
  <c r="E61" i="16"/>
  <c r="I61" i="16"/>
  <c r="M61" i="16"/>
  <c r="E62" i="16"/>
  <c r="I62" i="16"/>
  <c r="M62" i="16"/>
  <c r="E63" i="16"/>
  <c r="I63" i="16"/>
  <c r="M63" i="16"/>
  <c r="E64" i="16"/>
  <c r="I64" i="16"/>
  <c r="M64" i="16"/>
  <c r="E65" i="16"/>
  <c r="I65" i="16"/>
  <c r="M65" i="16"/>
  <c r="E66" i="16"/>
  <c r="I66" i="16"/>
  <c r="M66" i="16"/>
  <c r="E67" i="16"/>
  <c r="I67" i="16"/>
  <c r="M67" i="16"/>
  <c r="E68" i="16"/>
  <c r="I68" i="16"/>
  <c r="M68" i="16"/>
  <c r="E69" i="16"/>
  <c r="I69" i="16"/>
  <c r="M69" i="16"/>
  <c r="E70" i="16"/>
  <c r="I70" i="16"/>
  <c r="M70" i="16"/>
  <c r="E71" i="16"/>
  <c r="I71" i="16"/>
  <c r="M71" i="16"/>
  <c r="E72" i="16"/>
  <c r="I72" i="16"/>
  <c r="M72" i="16"/>
  <c r="E73" i="16"/>
  <c r="I73" i="16"/>
  <c r="M73" i="16"/>
  <c r="E74" i="16"/>
  <c r="I74" i="16"/>
  <c r="M74" i="16"/>
  <c r="E75" i="16"/>
  <c r="I75" i="16"/>
  <c r="M75" i="16"/>
  <c r="E76" i="16"/>
  <c r="I76" i="16"/>
  <c r="M76" i="16"/>
  <c r="E77" i="16"/>
  <c r="I77" i="16"/>
  <c r="M77" i="16"/>
  <c r="E78" i="16"/>
  <c r="I78" i="16"/>
  <c r="M78" i="16"/>
  <c r="E79" i="16"/>
  <c r="I79" i="16"/>
  <c r="M79" i="16"/>
  <c r="E80" i="16"/>
  <c r="I80" i="16"/>
  <c r="M80" i="16"/>
  <c r="E81" i="16"/>
  <c r="I81" i="16"/>
  <c r="M81" i="16"/>
  <c r="E82" i="16"/>
  <c r="I82" i="16"/>
  <c r="M82" i="16"/>
  <c r="E83" i="16"/>
  <c r="I83" i="16"/>
  <c r="M83" i="16"/>
  <c r="E84" i="16"/>
  <c r="I84" i="16"/>
  <c r="M84" i="16"/>
  <c r="E85" i="16"/>
  <c r="I85" i="16"/>
  <c r="M85" i="16"/>
  <c r="E86" i="16"/>
  <c r="I86" i="16"/>
  <c r="M86" i="16"/>
  <c r="E87" i="16"/>
  <c r="I87" i="16"/>
  <c r="M87" i="16"/>
  <c r="E88" i="16"/>
  <c r="I88" i="16"/>
  <c r="M88" i="16"/>
  <c r="E89" i="16"/>
  <c r="I89" i="16"/>
  <c r="M89" i="16"/>
  <c r="E90" i="16"/>
  <c r="I90" i="16"/>
  <c r="M90" i="16"/>
  <c r="E91" i="16"/>
  <c r="I91" i="16"/>
  <c r="M91" i="16"/>
  <c r="E92" i="16"/>
  <c r="I92" i="16"/>
  <c r="M92" i="16"/>
  <c r="E94" i="16"/>
  <c r="I94" i="16"/>
  <c r="M94" i="16"/>
  <c r="E95" i="16"/>
  <c r="I95" i="16"/>
  <c r="M95" i="16"/>
  <c r="E96" i="16"/>
  <c r="I96" i="16"/>
  <c r="M96" i="16"/>
  <c r="E97" i="16"/>
  <c r="I97" i="16"/>
  <c r="M97" i="16"/>
  <c r="E98" i="16"/>
  <c r="I98" i="16"/>
  <c r="M98" i="16"/>
  <c r="E99" i="16"/>
  <c r="I99" i="16"/>
  <c r="M99" i="16"/>
  <c r="E100" i="16"/>
  <c r="I100" i="16"/>
  <c r="M100" i="16"/>
  <c r="E101" i="16"/>
  <c r="I101" i="16"/>
  <c r="M101" i="16"/>
  <c r="E102" i="16"/>
  <c r="I102" i="16"/>
  <c r="M102" i="16"/>
  <c r="E103" i="16"/>
  <c r="I103" i="16"/>
  <c r="M103" i="16"/>
  <c r="E104" i="16"/>
  <c r="I104" i="16"/>
  <c r="M104" i="16"/>
  <c r="E105" i="16"/>
  <c r="I105" i="16"/>
  <c r="M105" i="16"/>
  <c r="E106" i="16"/>
  <c r="I106" i="16"/>
  <c r="M106" i="16"/>
  <c r="E107" i="16"/>
  <c r="I107" i="16"/>
  <c r="M107" i="16"/>
  <c r="E108" i="16"/>
  <c r="I108" i="16"/>
  <c r="M108" i="16"/>
  <c r="E109" i="16"/>
  <c r="I109" i="16"/>
  <c r="M109" i="16"/>
  <c r="E110" i="16"/>
  <c r="I110" i="16"/>
  <c r="M110" i="16"/>
  <c r="M111" i="16"/>
  <c r="M112" i="16"/>
  <c r="E7" i="15" l="1"/>
  <c r="I7" i="15"/>
  <c r="M7" i="15"/>
  <c r="E8" i="15"/>
  <c r="I8" i="15"/>
  <c r="M8" i="15"/>
  <c r="E9" i="15"/>
  <c r="I9" i="15"/>
  <c r="E10" i="15"/>
  <c r="M10" i="15"/>
  <c r="E11" i="15"/>
  <c r="I11" i="15"/>
  <c r="M11" i="15"/>
  <c r="E12" i="15"/>
  <c r="I12" i="15"/>
  <c r="M12" i="15"/>
  <c r="E13" i="15"/>
  <c r="I13" i="15"/>
  <c r="M13" i="15"/>
  <c r="E14" i="15"/>
  <c r="I14" i="15"/>
  <c r="M14" i="15"/>
  <c r="E15" i="15"/>
  <c r="I15" i="15"/>
  <c r="M15" i="15"/>
  <c r="E6" i="14"/>
  <c r="I6" i="14"/>
  <c r="M6" i="14"/>
  <c r="Q6" i="14"/>
  <c r="E7" i="14"/>
  <c r="I7" i="14"/>
  <c r="M7" i="14"/>
  <c r="Q7" i="14"/>
  <c r="E8" i="14"/>
  <c r="I8" i="14"/>
  <c r="M8" i="14"/>
  <c r="Q8" i="14"/>
  <c r="E9" i="14"/>
  <c r="I9" i="14"/>
  <c r="M9" i="14"/>
  <c r="Q9" i="14"/>
  <c r="E10" i="14"/>
  <c r="I10" i="14"/>
  <c r="M10" i="14"/>
  <c r="Q10" i="14"/>
  <c r="E11" i="14"/>
  <c r="I11" i="14"/>
  <c r="M11" i="14"/>
  <c r="Q11" i="14"/>
  <c r="E12" i="14"/>
  <c r="I12" i="14"/>
  <c r="M12" i="14"/>
  <c r="Q12" i="14"/>
  <c r="E13" i="14"/>
  <c r="I13" i="14"/>
  <c r="M13" i="14"/>
  <c r="Q13" i="14"/>
  <c r="E14" i="14"/>
  <c r="I14" i="14"/>
  <c r="M14" i="14"/>
  <c r="Q14" i="14"/>
  <c r="E15" i="14"/>
  <c r="I15" i="14"/>
  <c r="M15" i="14"/>
  <c r="Q15" i="14"/>
  <c r="E16" i="14"/>
  <c r="I16" i="14"/>
  <c r="M16" i="14"/>
  <c r="Q16" i="14"/>
  <c r="E17" i="14"/>
  <c r="I17" i="14"/>
  <c r="M17" i="14"/>
  <c r="Q17" i="14"/>
  <c r="E18" i="14"/>
  <c r="I18" i="14"/>
  <c r="M18" i="14"/>
  <c r="Q18" i="14"/>
  <c r="E19" i="14"/>
  <c r="I19" i="14"/>
  <c r="M19" i="14"/>
  <c r="Q19" i="14"/>
  <c r="E20" i="14"/>
  <c r="I20" i="14"/>
  <c r="M20" i="14"/>
  <c r="Q20" i="14"/>
  <c r="I21" i="14"/>
  <c r="M21" i="14"/>
  <c r="Q21" i="14"/>
  <c r="E22" i="14"/>
  <c r="I22" i="14"/>
  <c r="M22" i="14"/>
  <c r="Q22" i="14"/>
  <c r="E23" i="14"/>
  <c r="I23" i="14"/>
  <c r="M23" i="14"/>
  <c r="Q23" i="14"/>
  <c r="E24" i="14"/>
  <c r="I24" i="14"/>
  <c r="M24" i="14"/>
  <c r="Q24" i="14"/>
  <c r="E25" i="14"/>
  <c r="I25" i="14"/>
  <c r="M25" i="14"/>
  <c r="Q25" i="14"/>
  <c r="E26" i="14"/>
  <c r="I26" i="14"/>
  <c r="M26" i="14"/>
  <c r="Q26" i="14"/>
  <c r="E27" i="14"/>
  <c r="I27" i="14"/>
  <c r="M27" i="14"/>
  <c r="Q27" i="14"/>
  <c r="E28" i="14"/>
  <c r="I28" i="14"/>
  <c r="M28" i="14"/>
  <c r="Q28" i="14"/>
  <c r="E29" i="14"/>
  <c r="I29" i="14"/>
  <c r="M29" i="14"/>
  <c r="Q29" i="14"/>
  <c r="E30" i="14"/>
  <c r="I30" i="14"/>
  <c r="M30" i="14"/>
  <c r="Q30" i="14"/>
  <c r="E31" i="14"/>
  <c r="I31" i="14"/>
  <c r="M31" i="14"/>
  <c r="Q31" i="14"/>
  <c r="U31" i="14"/>
  <c r="E32" i="14"/>
  <c r="I32" i="14"/>
  <c r="M32" i="14"/>
  <c r="Q32" i="14"/>
  <c r="E33" i="14"/>
  <c r="I33" i="14"/>
  <c r="M33" i="14"/>
  <c r="Q33" i="14"/>
  <c r="U33" i="14"/>
  <c r="E34" i="14"/>
  <c r="I34" i="14"/>
  <c r="M34" i="14"/>
  <c r="Q34" i="14"/>
  <c r="E35" i="14"/>
  <c r="I35" i="14"/>
  <c r="M35" i="14"/>
  <c r="Q35" i="14"/>
  <c r="E36" i="14"/>
  <c r="I36" i="14"/>
  <c r="M36" i="14"/>
  <c r="Q36" i="14"/>
  <c r="E37" i="14"/>
  <c r="I37" i="14"/>
  <c r="M37" i="14"/>
  <c r="Q37" i="14"/>
  <c r="E38" i="14"/>
  <c r="I38" i="14"/>
  <c r="M38" i="14"/>
  <c r="Q38" i="14"/>
  <c r="E39" i="14"/>
  <c r="I39" i="14"/>
  <c r="M39" i="14"/>
  <c r="Q39" i="14"/>
  <c r="U39" i="14"/>
  <c r="E40" i="14"/>
  <c r="I40" i="14"/>
  <c r="M40" i="14"/>
  <c r="Q40" i="14"/>
  <c r="Q41" i="14"/>
  <c r="E42" i="14"/>
  <c r="I42" i="14"/>
  <c r="M42" i="14"/>
  <c r="Q42" i="14"/>
  <c r="E43" i="14"/>
  <c r="F43" i="14"/>
  <c r="I43" i="14"/>
  <c r="J43" i="14"/>
  <c r="M43" i="14"/>
  <c r="N43" i="14"/>
  <c r="Q43" i="14"/>
  <c r="R43" i="14"/>
  <c r="U43" i="14"/>
  <c r="E44" i="14"/>
  <c r="I44" i="14"/>
  <c r="M44" i="14"/>
  <c r="Q44" i="14"/>
  <c r="E45" i="14"/>
  <c r="I45" i="14"/>
  <c r="M45" i="14"/>
  <c r="Q45" i="14"/>
  <c r="E46" i="14"/>
  <c r="I46" i="14"/>
  <c r="M46" i="14"/>
  <c r="Q46" i="14"/>
  <c r="E47" i="14"/>
  <c r="I47" i="14"/>
  <c r="M47" i="14"/>
  <c r="N47" i="14"/>
  <c r="Q47" i="14"/>
  <c r="E48" i="14"/>
  <c r="I48" i="14"/>
  <c r="M48" i="14"/>
  <c r="Q48" i="14"/>
  <c r="E49" i="14"/>
  <c r="I49" i="14"/>
  <c r="M49" i="14"/>
  <c r="Q49" i="14"/>
  <c r="E50" i="14"/>
  <c r="I50" i="14"/>
  <c r="M50" i="14"/>
  <c r="Q50" i="14"/>
  <c r="E51" i="14"/>
  <c r="I51" i="14"/>
  <c r="M51" i="14"/>
  <c r="Q51" i="14"/>
  <c r="E52" i="14"/>
  <c r="I52" i="14"/>
  <c r="M52" i="14"/>
  <c r="Q52" i="14"/>
  <c r="E53" i="14"/>
  <c r="I53" i="14"/>
  <c r="M53" i="14"/>
  <c r="Q53" i="14"/>
  <c r="E54" i="14"/>
  <c r="I54" i="14"/>
  <c r="M54" i="14"/>
  <c r="Q54" i="14"/>
  <c r="E55" i="14"/>
  <c r="I55" i="14"/>
  <c r="M55" i="14"/>
  <c r="Q55" i="14"/>
  <c r="E56" i="14"/>
  <c r="I56" i="14"/>
  <c r="M56" i="14"/>
  <c r="Q56" i="14"/>
  <c r="U56" i="14"/>
  <c r="Y56" i="14"/>
  <c r="E57" i="14"/>
  <c r="I57" i="14"/>
  <c r="M57" i="14"/>
  <c r="Q57" i="14"/>
  <c r="E7" i="13" l="1"/>
  <c r="I7" i="13"/>
  <c r="M7" i="13"/>
  <c r="E8" i="13"/>
  <c r="I8" i="13"/>
  <c r="M8" i="13"/>
  <c r="E9" i="13"/>
  <c r="I9" i="13"/>
  <c r="M9" i="13"/>
  <c r="E10" i="13"/>
  <c r="I10" i="13"/>
  <c r="M10" i="13"/>
  <c r="E11" i="13"/>
  <c r="I11" i="13"/>
  <c r="M11" i="13"/>
  <c r="E12" i="13"/>
  <c r="I12" i="13"/>
  <c r="M12" i="13"/>
  <c r="E13" i="13"/>
  <c r="I13" i="13"/>
  <c r="M13" i="13"/>
  <c r="E14" i="13"/>
  <c r="I14" i="13"/>
  <c r="M14" i="13"/>
  <c r="E15" i="13"/>
  <c r="I15" i="13"/>
  <c r="M15" i="13"/>
  <c r="E16" i="13"/>
  <c r="I16" i="13"/>
  <c r="M16" i="13"/>
  <c r="E17" i="13"/>
  <c r="I17" i="13"/>
  <c r="M17" i="13"/>
  <c r="E18" i="13"/>
  <c r="I18" i="13"/>
  <c r="M18" i="13"/>
  <c r="E19" i="13"/>
  <c r="I19" i="13"/>
  <c r="M19" i="13"/>
  <c r="E20" i="13"/>
  <c r="I20" i="13"/>
  <c r="M20" i="13"/>
  <c r="E21" i="13"/>
  <c r="I21" i="13"/>
  <c r="M21" i="13"/>
  <c r="E22" i="13"/>
  <c r="I22" i="13"/>
  <c r="M22" i="13"/>
  <c r="E23" i="13"/>
  <c r="I23" i="13"/>
  <c r="M23" i="13"/>
  <c r="E24" i="13"/>
  <c r="I24" i="13"/>
  <c r="M24" i="13"/>
  <c r="E25" i="13"/>
  <c r="I25" i="13"/>
  <c r="M25" i="13"/>
  <c r="E26" i="13"/>
  <c r="I26" i="13"/>
  <c r="M26" i="13"/>
  <c r="E27" i="13"/>
  <c r="I27" i="13"/>
  <c r="M27" i="13"/>
  <c r="E28" i="13"/>
  <c r="I28" i="13"/>
  <c r="M28" i="13"/>
  <c r="E29" i="13"/>
  <c r="I29" i="13"/>
  <c r="M29" i="13"/>
  <c r="E30" i="13"/>
  <c r="I30" i="13"/>
  <c r="M30" i="13"/>
  <c r="E31" i="13"/>
  <c r="I31" i="13"/>
  <c r="M31" i="13"/>
  <c r="E32" i="13"/>
  <c r="I32" i="13"/>
  <c r="M32" i="13"/>
  <c r="E33" i="13"/>
  <c r="I33" i="13"/>
  <c r="M33" i="13"/>
  <c r="E34" i="13"/>
  <c r="I34" i="13"/>
  <c r="M34" i="13"/>
  <c r="E35" i="13"/>
  <c r="I35" i="13"/>
  <c r="M35" i="13"/>
  <c r="E36" i="13"/>
  <c r="I36" i="13"/>
  <c r="M36" i="13"/>
  <c r="E37" i="13"/>
  <c r="I37" i="13"/>
  <c r="M37" i="13"/>
  <c r="E38" i="13"/>
  <c r="I38" i="13"/>
  <c r="M38" i="13"/>
  <c r="E39" i="13"/>
  <c r="I39" i="13"/>
  <c r="M39" i="13"/>
  <c r="E40" i="13"/>
  <c r="I40" i="13"/>
  <c r="M40" i="13"/>
  <c r="E41" i="13"/>
  <c r="I41" i="13"/>
  <c r="M41" i="13"/>
  <c r="E42" i="13"/>
  <c r="I42" i="13"/>
  <c r="M42" i="13"/>
  <c r="E43" i="13"/>
  <c r="I43" i="13"/>
  <c r="M43" i="13"/>
  <c r="E44" i="13"/>
  <c r="I44" i="13"/>
  <c r="M44" i="13"/>
  <c r="E45" i="13"/>
  <c r="I45" i="13"/>
  <c r="M45" i="13"/>
  <c r="E46" i="13"/>
  <c r="I46" i="13"/>
  <c r="M46" i="13"/>
  <c r="E47" i="13"/>
  <c r="I47" i="13"/>
  <c r="M47" i="13"/>
  <c r="E48" i="13"/>
  <c r="I48" i="13"/>
  <c r="M48" i="13"/>
  <c r="E49" i="13"/>
  <c r="I49" i="13"/>
  <c r="M49" i="13"/>
  <c r="E50" i="13"/>
  <c r="I50" i="13"/>
  <c r="M50" i="13"/>
  <c r="E51" i="13"/>
  <c r="I51" i="13"/>
  <c r="M51" i="13"/>
  <c r="E52" i="13"/>
  <c r="I52" i="13"/>
  <c r="M52" i="13"/>
  <c r="E53" i="13"/>
  <c r="I53" i="13"/>
  <c r="M53" i="13"/>
  <c r="E54" i="13"/>
  <c r="I54" i="13"/>
  <c r="M54" i="13"/>
  <c r="E55" i="13"/>
  <c r="I55" i="13"/>
  <c r="M55" i="13"/>
  <c r="E56" i="13"/>
  <c r="I56" i="13"/>
  <c r="M56" i="13"/>
  <c r="E57" i="13"/>
  <c r="I57" i="13"/>
  <c r="M57" i="13"/>
  <c r="E58" i="13"/>
  <c r="I58" i="13"/>
  <c r="M58" i="13"/>
  <c r="E59" i="13"/>
  <c r="I59" i="13"/>
  <c r="M59" i="13"/>
  <c r="E60" i="13"/>
  <c r="I60" i="13"/>
  <c r="M60" i="13"/>
  <c r="E61" i="13"/>
  <c r="I61" i="13"/>
  <c r="M61" i="13"/>
  <c r="E62" i="13"/>
  <c r="I62" i="13"/>
  <c r="M62" i="13"/>
  <c r="E63" i="13"/>
  <c r="I63" i="13"/>
  <c r="M63" i="13"/>
  <c r="E64" i="13"/>
  <c r="I64" i="13"/>
  <c r="M64" i="13"/>
  <c r="E65" i="13"/>
  <c r="I65" i="13"/>
  <c r="M65" i="13"/>
  <c r="E66" i="13"/>
  <c r="I66" i="13"/>
  <c r="M66" i="13"/>
  <c r="E67" i="13"/>
  <c r="I67" i="13"/>
  <c r="M67" i="13"/>
  <c r="E68" i="13"/>
  <c r="I68" i="13"/>
  <c r="M68" i="13"/>
  <c r="E69" i="13"/>
  <c r="I69" i="13"/>
  <c r="M69" i="13"/>
  <c r="E70" i="13"/>
  <c r="I70" i="13"/>
  <c r="M70" i="13"/>
  <c r="E71" i="13"/>
  <c r="I71" i="13"/>
  <c r="M71" i="13"/>
  <c r="E72" i="13"/>
  <c r="I72" i="13"/>
  <c r="M72" i="13"/>
  <c r="E73" i="13"/>
  <c r="I73" i="13"/>
  <c r="M73" i="13"/>
  <c r="E74" i="13"/>
  <c r="I74" i="13"/>
  <c r="M74" i="13"/>
  <c r="E75" i="13"/>
  <c r="I75" i="13"/>
  <c r="M75" i="13"/>
  <c r="E76" i="13"/>
  <c r="I76" i="13"/>
  <c r="M76" i="13"/>
  <c r="E77" i="13"/>
  <c r="I77" i="13"/>
  <c r="M77" i="13"/>
  <c r="E78" i="13"/>
  <c r="I78" i="13"/>
  <c r="M78" i="13"/>
  <c r="E79" i="13"/>
  <c r="I79" i="13"/>
  <c r="M79" i="13"/>
  <c r="E80" i="13"/>
  <c r="I80" i="13"/>
  <c r="M80" i="13"/>
  <c r="E81" i="13"/>
  <c r="I81" i="13"/>
  <c r="M81" i="13"/>
  <c r="E82" i="13"/>
  <c r="I82" i="13"/>
  <c r="M82" i="13"/>
  <c r="E83" i="13"/>
  <c r="I83" i="13"/>
  <c r="M83" i="13"/>
  <c r="E84" i="13"/>
  <c r="I84" i="13"/>
  <c r="M84" i="13"/>
  <c r="E85" i="13"/>
  <c r="I85" i="13"/>
  <c r="M85" i="13"/>
  <c r="E86" i="13"/>
  <c r="I86" i="13"/>
  <c r="M86" i="13"/>
  <c r="E87" i="13"/>
  <c r="I87" i="13"/>
  <c r="M87" i="13"/>
  <c r="E88" i="13"/>
  <c r="I88" i="13"/>
  <c r="M88" i="13"/>
  <c r="E89" i="13"/>
  <c r="I89" i="13"/>
  <c r="M89" i="13"/>
  <c r="E90" i="13"/>
  <c r="I90" i="13"/>
  <c r="M90" i="13"/>
  <c r="E91" i="13"/>
  <c r="I91" i="13"/>
  <c r="M91" i="13"/>
  <c r="E92" i="13"/>
  <c r="I92" i="13"/>
  <c r="M92" i="13"/>
  <c r="E94" i="13"/>
  <c r="I94" i="13"/>
  <c r="M94" i="13"/>
  <c r="E95" i="13"/>
  <c r="I95" i="13"/>
  <c r="M95" i="13"/>
  <c r="E96" i="13"/>
  <c r="I96" i="13"/>
  <c r="M96" i="13"/>
  <c r="E97" i="13"/>
  <c r="I97" i="13"/>
  <c r="M97" i="13"/>
  <c r="E98" i="13"/>
  <c r="I98" i="13"/>
  <c r="M98" i="13"/>
  <c r="E99" i="13"/>
  <c r="I99" i="13"/>
  <c r="M99" i="13"/>
  <c r="E100" i="13"/>
  <c r="I100" i="13"/>
  <c r="M100" i="13"/>
  <c r="E101" i="13"/>
  <c r="I101" i="13"/>
  <c r="M101" i="13"/>
  <c r="E102" i="13"/>
  <c r="I102" i="13"/>
  <c r="M102" i="13"/>
  <c r="E103" i="13"/>
  <c r="I103" i="13"/>
  <c r="M103" i="13"/>
  <c r="E104" i="13"/>
  <c r="I104" i="13"/>
  <c r="M104" i="13"/>
  <c r="E105" i="13"/>
  <c r="I105" i="13"/>
  <c r="M105" i="13"/>
  <c r="E106" i="13"/>
  <c r="I106" i="13"/>
  <c r="M106" i="13"/>
  <c r="E107" i="13"/>
  <c r="I107" i="13"/>
  <c r="M107" i="13"/>
  <c r="E108" i="13"/>
  <c r="I108" i="13"/>
  <c r="M108" i="13"/>
  <c r="E109" i="13"/>
  <c r="I109" i="13"/>
  <c r="M109" i="13"/>
  <c r="E110" i="13"/>
  <c r="I110" i="13"/>
  <c r="M110" i="13"/>
  <c r="M111" i="13"/>
  <c r="M112" i="13"/>
  <c r="E7" i="12" l="1"/>
  <c r="I7" i="12"/>
  <c r="M7" i="12"/>
  <c r="Q7" i="12"/>
  <c r="E8" i="12"/>
  <c r="I8" i="12"/>
  <c r="M8" i="12"/>
  <c r="Q8" i="12"/>
  <c r="E9" i="12"/>
  <c r="I9" i="12"/>
  <c r="M9" i="12"/>
  <c r="Q9" i="12"/>
  <c r="E10" i="12"/>
  <c r="I10" i="12"/>
  <c r="M10" i="12"/>
  <c r="Q10" i="12"/>
  <c r="E11" i="12"/>
  <c r="I11" i="12"/>
  <c r="Q11" i="12"/>
  <c r="E12" i="12"/>
  <c r="I12" i="12"/>
  <c r="Q12" i="12"/>
  <c r="E13" i="12"/>
  <c r="I13" i="12"/>
  <c r="Q13" i="12"/>
  <c r="E14" i="12"/>
  <c r="I14" i="12"/>
  <c r="Q14" i="12"/>
  <c r="E15" i="12"/>
  <c r="I15" i="12"/>
  <c r="M15" i="12"/>
  <c r="Q15" i="12"/>
  <c r="E16" i="12"/>
  <c r="I16" i="12"/>
  <c r="M16" i="12"/>
  <c r="Q16" i="12"/>
  <c r="E17" i="12"/>
  <c r="I17" i="12"/>
  <c r="M17" i="12"/>
  <c r="Q17" i="12"/>
  <c r="E18" i="12"/>
  <c r="I18" i="12"/>
  <c r="M18" i="12"/>
  <c r="Q18" i="12"/>
  <c r="E19" i="12"/>
  <c r="I19" i="12"/>
  <c r="M19" i="12"/>
  <c r="Q19" i="12"/>
  <c r="E20" i="12"/>
  <c r="I20" i="12"/>
  <c r="M20" i="12"/>
  <c r="Q20" i="12"/>
  <c r="E21" i="12"/>
  <c r="I21" i="12"/>
  <c r="M21" i="12"/>
  <c r="Q21" i="12"/>
  <c r="E22" i="12"/>
  <c r="I22" i="12"/>
  <c r="M22" i="12"/>
  <c r="Q22" i="12"/>
  <c r="E23" i="12"/>
  <c r="I23" i="12"/>
  <c r="M23" i="12"/>
  <c r="Q23" i="12"/>
  <c r="E24" i="12"/>
  <c r="I24" i="12"/>
  <c r="M24" i="12"/>
  <c r="Q24" i="12"/>
  <c r="E25" i="12"/>
  <c r="I25" i="12"/>
  <c r="M25" i="12"/>
  <c r="Q25" i="12"/>
  <c r="E26" i="12"/>
  <c r="I26" i="12"/>
  <c r="M26" i="12"/>
  <c r="Q26" i="12"/>
  <c r="E27" i="12"/>
  <c r="I27" i="12"/>
  <c r="M27" i="12"/>
  <c r="Q27" i="12"/>
  <c r="E28" i="12"/>
  <c r="I28" i="12"/>
  <c r="M28" i="12"/>
  <c r="Q28" i="12"/>
  <c r="E29" i="12"/>
  <c r="I29" i="12"/>
  <c r="M29" i="12"/>
  <c r="Q29" i="12"/>
  <c r="E30" i="12"/>
  <c r="I30" i="12"/>
  <c r="M30" i="12"/>
  <c r="Q30" i="12"/>
  <c r="E31" i="12"/>
  <c r="I31" i="12"/>
  <c r="M31" i="12"/>
  <c r="Q31" i="12"/>
  <c r="E32" i="12"/>
  <c r="I32" i="12"/>
  <c r="M32" i="12"/>
  <c r="Q32" i="12"/>
  <c r="E33" i="12"/>
  <c r="I33" i="12"/>
  <c r="M33" i="12"/>
  <c r="Q33" i="12"/>
  <c r="E34" i="12"/>
  <c r="I34" i="12"/>
  <c r="M34" i="12"/>
  <c r="Q34" i="12"/>
  <c r="E35" i="12"/>
  <c r="I35" i="12"/>
  <c r="M35" i="12"/>
  <c r="Q35" i="12"/>
  <c r="E36" i="12"/>
  <c r="I36" i="12"/>
  <c r="M36" i="12"/>
  <c r="Q36" i="12"/>
  <c r="E37" i="12"/>
  <c r="I37" i="12"/>
  <c r="M37" i="12"/>
  <c r="Q37" i="12"/>
  <c r="E38" i="12"/>
  <c r="I38" i="12"/>
  <c r="M38" i="12"/>
  <c r="Q38" i="12"/>
  <c r="E39" i="12"/>
  <c r="I39" i="12"/>
  <c r="M39" i="12"/>
  <c r="Q39" i="12"/>
  <c r="E40" i="12"/>
  <c r="I40" i="12"/>
  <c r="M40" i="12"/>
  <c r="Q40" i="12"/>
  <c r="E41" i="12"/>
  <c r="I41" i="12"/>
  <c r="M41" i="12"/>
  <c r="Q41" i="12"/>
  <c r="E42" i="12"/>
  <c r="I42" i="12"/>
  <c r="M42" i="12"/>
  <c r="Q42" i="12"/>
  <c r="E43" i="12"/>
  <c r="I43" i="12"/>
  <c r="M43" i="12"/>
  <c r="Q43" i="12"/>
  <c r="E44" i="12"/>
  <c r="I44" i="12"/>
  <c r="M44" i="12"/>
  <c r="Q44" i="12"/>
  <c r="E45" i="12"/>
  <c r="I45" i="12"/>
  <c r="M45" i="12"/>
  <c r="Q45" i="12"/>
  <c r="E46" i="12"/>
  <c r="I46" i="12"/>
  <c r="M46" i="12"/>
  <c r="Q46" i="12"/>
  <c r="E47" i="12"/>
  <c r="I47" i="12"/>
  <c r="M47" i="12"/>
  <c r="Q47" i="12"/>
  <c r="E48" i="12"/>
  <c r="I48" i="12"/>
  <c r="M48" i="12"/>
  <c r="Q48" i="12"/>
  <c r="E49" i="12"/>
  <c r="I49" i="12"/>
  <c r="M49" i="12"/>
  <c r="Q49" i="12"/>
  <c r="E50" i="12"/>
  <c r="I50" i="12"/>
  <c r="M50" i="12"/>
  <c r="Q50" i="12"/>
  <c r="E51" i="12"/>
  <c r="I51" i="12"/>
  <c r="M51" i="12"/>
  <c r="Q51" i="12"/>
  <c r="E52" i="12"/>
  <c r="I52" i="12"/>
  <c r="M52" i="12"/>
  <c r="Q52" i="12"/>
  <c r="E53" i="12"/>
  <c r="I53" i="12"/>
  <c r="M53" i="12"/>
  <c r="Q53" i="12"/>
  <c r="E54" i="12"/>
  <c r="I54" i="12"/>
  <c r="M54" i="12"/>
  <c r="Q54" i="12"/>
  <c r="E55" i="12"/>
  <c r="I55" i="12"/>
  <c r="M55" i="12"/>
  <c r="Q55" i="12"/>
  <c r="E56" i="12"/>
  <c r="I56" i="12"/>
  <c r="M56" i="12"/>
  <c r="Q56" i="12"/>
  <c r="E57" i="12"/>
  <c r="I57" i="12"/>
  <c r="M57" i="12"/>
  <c r="Q57" i="12"/>
  <c r="E58" i="12"/>
  <c r="I58" i="12"/>
  <c r="M58" i="12"/>
  <c r="Q58" i="12"/>
  <c r="E59" i="12"/>
  <c r="I59" i="12"/>
  <c r="M59" i="12"/>
  <c r="Q59" i="12"/>
  <c r="E60" i="12"/>
  <c r="I60" i="12"/>
  <c r="M60" i="12"/>
  <c r="Q60" i="12"/>
  <c r="E61" i="12"/>
  <c r="I61" i="12"/>
  <c r="M61" i="12"/>
  <c r="Q61" i="12"/>
  <c r="E62" i="12"/>
  <c r="I62" i="12"/>
  <c r="M62" i="12"/>
  <c r="Q62" i="12"/>
  <c r="E63" i="12"/>
  <c r="I63" i="12"/>
  <c r="M63" i="12"/>
  <c r="Q63" i="12"/>
  <c r="E64" i="12"/>
  <c r="I64" i="12"/>
  <c r="M64" i="12"/>
  <c r="Q64" i="12"/>
  <c r="E65" i="12"/>
  <c r="I65" i="12"/>
  <c r="M65" i="12"/>
  <c r="Q65" i="12"/>
  <c r="E66" i="12"/>
  <c r="I66" i="12"/>
  <c r="M66" i="12"/>
  <c r="Q66" i="12"/>
  <c r="E67" i="12"/>
  <c r="I67" i="12"/>
  <c r="M67" i="12"/>
  <c r="Q67" i="12"/>
  <c r="E68" i="12"/>
  <c r="I68" i="12"/>
  <c r="M68" i="12"/>
  <c r="Q68" i="12"/>
  <c r="E69" i="12"/>
  <c r="I69" i="12"/>
  <c r="M69" i="12"/>
  <c r="Q69" i="12"/>
  <c r="E70" i="12"/>
  <c r="I70" i="12"/>
  <c r="M70" i="12"/>
  <c r="Q70" i="12"/>
  <c r="E71" i="12"/>
  <c r="I71" i="12"/>
  <c r="M71" i="12"/>
  <c r="Q71" i="12"/>
  <c r="E72" i="12"/>
  <c r="I72" i="12"/>
  <c r="M72" i="12"/>
  <c r="Q72" i="12"/>
  <c r="E73" i="12"/>
  <c r="I73" i="12"/>
  <c r="M73" i="12"/>
  <c r="Q73" i="12"/>
  <c r="E74" i="12"/>
  <c r="I74" i="12"/>
  <c r="M74" i="12"/>
  <c r="Q74" i="12"/>
  <c r="E75" i="12"/>
  <c r="I75" i="12"/>
  <c r="M75" i="12"/>
  <c r="Q75" i="12"/>
  <c r="E76" i="12"/>
  <c r="I76" i="12"/>
  <c r="M76" i="12"/>
  <c r="Q76" i="12"/>
  <c r="E77" i="12"/>
  <c r="I77" i="12"/>
  <c r="M77" i="12"/>
  <c r="Q77" i="12"/>
  <c r="E78" i="12"/>
  <c r="I78" i="12"/>
  <c r="M78" i="12"/>
  <c r="Q78" i="12"/>
  <c r="E79" i="12"/>
  <c r="I79" i="12"/>
  <c r="M79" i="12"/>
  <c r="Q79" i="12"/>
  <c r="E80" i="12"/>
  <c r="I80" i="12"/>
  <c r="M80" i="12"/>
  <c r="Q80" i="12"/>
  <c r="E81" i="12"/>
  <c r="I81" i="12"/>
  <c r="M81" i="12"/>
  <c r="Q81" i="12"/>
  <c r="E82" i="12"/>
  <c r="I82" i="12"/>
  <c r="M82" i="12"/>
  <c r="Q82" i="12"/>
  <c r="E83" i="12"/>
  <c r="I83" i="12"/>
  <c r="M83" i="12"/>
  <c r="Q83" i="12"/>
  <c r="E84" i="12"/>
  <c r="I84" i="12"/>
  <c r="M84" i="12"/>
  <c r="Q84" i="12"/>
  <c r="E85" i="12"/>
  <c r="I85" i="12"/>
  <c r="M85" i="12"/>
  <c r="Q85" i="12"/>
  <c r="E86" i="12"/>
  <c r="I86" i="12"/>
  <c r="M86" i="12"/>
  <c r="Q86" i="12"/>
  <c r="E87" i="12"/>
  <c r="I87" i="12"/>
  <c r="M87" i="12"/>
  <c r="Q87" i="12"/>
  <c r="E88" i="12"/>
  <c r="I88" i="12"/>
  <c r="M88" i="12"/>
  <c r="Q88" i="12"/>
  <c r="E89" i="12"/>
  <c r="I89" i="12"/>
  <c r="M89" i="12"/>
  <c r="Q89" i="12"/>
  <c r="E90" i="12"/>
  <c r="I90" i="12"/>
  <c r="M90" i="12"/>
  <c r="Q90" i="12"/>
  <c r="E91" i="12"/>
  <c r="I91" i="12"/>
  <c r="M91" i="12"/>
  <c r="Q91" i="12"/>
  <c r="E92" i="12"/>
  <c r="I92" i="12"/>
  <c r="M92" i="12"/>
  <c r="Q92" i="12"/>
  <c r="C93" i="12"/>
  <c r="D93" i="12"/>
  <c r="E93" i="12"/>
  <c r="E94" i="12"/>
  <c r="I94" i="12"/>
  <c r="M94" i="12"/>
  <c r="Q94" i="12"/>
  <c r="E95" i="12"/>
  <c r="I95" i="12"/>
  <c r="M95" i="12"/>
  <c r="Q95" i="12"/>
  <c r="E96" i="12"/>
  <c r="I96" i="12"/>
  <c r="M96" i="12"/>
  <c r="Q96" i="12"/>
  <c r="E97" i="12"/>
  <c r="I97" i="12"/>
  <c r="M97" i="12"/>
  <c r="Q97" i="12"/>
  <c r="E98" i="12"/>
  <c r="I98" i="12"/>
  <c r="M98" i="12"/>
  <c r="Q98" i="12"/>
  <c r="E99" i="12"/>
  <c r="I99" i="12"/>
  <c r="M99" i="12"/>
  <c r="Q99" i="12"/>
  <c r="E100" i="12"/>
  <c r="I100" i="12"/>
  <c r="M100" i="12"/>
  <c r="Q100" i="12"/>
  <c r="E101" i="12"/>
  <c r="I101" i="12"/>
  <c r="M101" i="12"/>
  <c r="Q101" i="12"/>
  <c r="E102" i="12"/>
  <c r="I102" i="12"/>
  <c r="M102" i="12"/>
  <c r="Q102" i="12"/>
  <c r="E103" i="12"/>
  <c r="I103" i="12"/>
  <c r="M103" i="12"/>
  <c r="Q103" i="12"/>
  <c r="E104" i="12"/>
  <c r="I104" i="12"/>
  <c r="M104" i="12"/>
  <c r="Q104" i="12"/>
  <c r="E105" i="12"/>
  <c r="I105" i="12"/>
  <c r="M105" i="12"/>
  <c r="Q105" i="12"/>
  <c r="E106" i="12"/>
  <c r="I106" i="12"/>
  <c r="M106" i="12"/>
  <c r="Q106" i="12"/>
  <c r="E107" i="12"/>
  <c r="I107" i="12"/>
  <c r="M107" i="12"/>
  <c r="Q107" i="12"/>
  <c r="E108" i="12"/>
  <c r="I108" i="12"/>
  <c r="M108" i="12"/>
  <c r="Q108" i="12"/>
  <c r="E109" i="12"/>
  <c r="I109" i="12"/>
  <c r="M109" i="12"/>
  <c r="Q109" i="12"/>
  <c r="E110" i="12"/>
  <c r="I110" i="12"/>
  <c r="M110" i="12"/>
  <c r="Q110" i="12"/>
  <c r="C111" i="12"/>
  <c r="E111" i="12" s="1"/>
  <c r="D111" i="12"/>
  <c r="D112" i="12"/>
  <c r="C112" i="12" l="1"/>
  <c r="E112" i="12" s="1"/>
  <c r="U7" i="11"/>
  <c r="AS7" i="11"/>
  <c r="BX7" i="11"/>
  <c r="BY7" i="11"/>
  <c r="BZ7" i="11" s="1"/>
  <c r="U8" i="11"/>
  <c r="Y8" i="11"/>
  <c r="AS8" i="11"/>
  <c r="BA8" i="11"/>
  <c r="BM8" i="11"/>
  <c r="BX8" i="11"/>
  <c r="BY8" i="11"/>
  <c r="BZ8" i="11" s="1"/>
  <c r="E9" i="11"/>
  <c r="U9" i="11"/>
  <c r="AS9" i="11"/>
  <c r="AW9" i="11"/>
  <c r="BQ9" i="11"/>
  <c r="BX9" i="11"/>
  <c r="BY9" i="11"/>
  <c r="BZ9" i="11" s="1"/>
  <c r="E10" i="11"/>
  <c r="U10" i="11"/>
  <c r="AS10" i="11"/>
  <c r="BM10" i="11"/>
  <c r="BX10" i="11"/>
  <c r="BY10" i="11"/>
  <c r="BZ10" i="11"/>
  <c r="U11" i="11"/>
  <c r="AS11" i="11"/>
  <c r="BA11" i="11"/>
  <c r="BE11" i="11"/>
  <c r="BM11" i="11"/>
  <c r="BX11" i="11"/>
  <c r="BY11" i="11"/>
  <c r="BZ11" i="11"/>
  <c r="M12" i="11"/>
  <c r="U12" i="11"/>
  <c r="AK12" i="11"/>
  <c r="BE12" i="11"/>
  <c r="BX12" i="11"/>
  <c r="BY12" i="11"/>
  <c r="BZ12" i="11" s="1"/>
  <c r="U13" i="11"/>
  <c r="Y13" i="11"/>
  <c r="AS13" i="11"/>
  <c r="BA13" i="11"/>
  <c r="BM13" i="11"/>
  <c r="BX13" i="11"/>
  <c r="BY13" i="11"/>
  <c r="BZ13" i="11" s="1"/>
  <c r="M14" i="11"/>
  <c r="U14" i="11"/>
  <c r="Y14" i="11"/>
  <c r="AK14" i="11"/>
  <c r="BE14" i="11"/>
  <c r="BX14" i="11"/>
  <c r="BY14" i="11"/>
  <c r="BZ14" i="11" s="1"/>
  <c r="E15" i="11"/>
  <c r="U15" i="11"/>
  <c r="AC15" i="11"/>
  <c r="AG15" i="11"/>
  <c r="AS15" i="11"/>
  <c r="BE15" i="11"/>
  <c r="BM15" i="11"/>
  <c r="BX15" i="11"/>
  <c r="BY15" i="11"/>
  <c r="BZ15" i="11" s="1"/>
  <c r="U16" i="11"/>
  <c r="AK16" i="11"/>
  <c r="BE16" i="11"/>
  <c r="BX16" i="11"/>
  <c r="BY16" i="11"/>
  <c r="BZ16" i="11" s="1"/>
  <c r="E17" i="11"/>
  <c r="I17" i="11"/>
  <c r="U17" i="11"/>
  <c r="AC17" i="11"/>
  <c r="AG17" i="11"/>
  <c r="AS17" i="11"/>
  <c r="BM17" i="11"/>
  <c r="BU17" i="11"/>
  <c r="BX17" i="11"/>
  <c r="BY17" i="11"/>
  <c r="BZ17" i="11"/>
  <c r="E18" i="11"/>
  <c r="U18" i="11"/>
  <c r="Y18" i="11"/>
  <c r="AK18" i="11"/>
  <c r="AO18" i="11"/>
  <c r="AS18" i="11"/>
  <c r="BE18" i="11"/>
  <c r="BX18" i="11"/>
  <c r="BZ18" i="11" s="1"/>
  <c r="BY18" i="11"/>
  <c r="E19" i="11"/>
  <c r="U19" i="11"/>
  <c r="Y19" i="11"/>
  <c r="AC19" i="11"/>
  <c r="AS19" i="11"/>
  <c r="BA19" i="11"/>
  <c r="BE19" i="11"/>
  <c r="BX19" i="11"/>
  <c r="BY19" i="11"/>
  <c r="BZ19" i="11"/>
  <c r="E20" i="11"/>
  <c r="I20" i="11"/>
  <c r="U20" i="11"/>
  <c r="Y20" i="11"/>
  <c r="AC20" i="11"/>
  <c r="AG20" i="11"/>
  <c r="AS20" i="11"/>
  <c r="BA20" i="11"/>
  <c r="BE20" i="11"/>
  <c r="BM20" i="11"/>
  <c r="BX20" i="11"/>
  <c r="BY20" i="11"/>
  <c r="BZ20" i="11" s="1"/>
  <c r="E21" i="11"/>
  <c r="I21" i="11"/>
  <c r="U21" i="11"/>
  <c r="AC21" i="11"/>
  <c r="AS21" i="11"/>
  <c r="BE21" i="11"/>
  <c r="BX21" i="11"/>
  <c r="BZ21" i="11" s="1"/>
  <c r="BY21" i="11"/>
  <c r="U22" i="11"/>
  <c r="AK22" i="11"/>
  <c r="AS22" i="11"/>
  <c r="BA22" i="11"/>
  <c r="BE22" i="11"/>
  <c r="BX22" i="11"/>
  <c r="BZ22" i="11" s="1"/>
  <c r="BY22" i="11"/>
  <c r="E23" i="11"/>
  <c r="U23" i="11"/>
  <c r="AC23" i="11"/>
  <c r="AS23" i="11"/>
  <c r="BA23" i="11"/>
  <c r="BE23" i="11"/>
  <c r="BM23" i="11"/>
  <c r="BX23" i="11"/>
  <c r="BY23" i="11"/>
  <c r="BZ23" i="11"/>
  <c r="E24" i="11"/>
  <c r="U24" i="11"/>
  <c r="Y24" i="11"/>
  <c r="AC24" i="11"/>
  <c r="AG24" i="11"/>
  <c r="AK24" i="11"/>
  <c r="AS24" i="11"/>
  <c r="BA24" i="11"/>
  <c r="BE24" i="11"/>
  <c r="BX24" i="11"/>
  <c r="BY24" i="11"/>
  <c r="BZ24" i="11"/>
  <c r="E25" i="11"/>
  <c r="U25" i="11"/>
  <c r="Y25" i="11"/>
  <c r="AC25" i="11"/>
  <c r="AG25" i="11"/>
  <c r="AS25" i="11"/>
  <c r="BA25" i="11"/>
  <c r="BE25" i="11"/>
  <c r="BX25" i="11"/>
  <c r="BY25" i="11"/>
  <c r="BZ25" i="11" s="1"/>
  <c r="E26" i="11"/>
  <c r="I26" i="11"/>
  <c r="U26" i="11"/>
  <c r="Y26" i="11"/>
  <c r="AS26" i="11"/>
  <c r="BA26" i="11"/>
  <c r="BE26" i="11"/>
  <c r="BM26" i="11"/>
  <c r="BX26" i="11"/>
  <c r="BZ26" i="11" s="1"/>
  <c r="BY26" i="11"/>
  <c r="E27" i="11"/>
  <c r="U27" i="11"/>
  <c r="AS27" i="11"/>
  <c r="BE27" i="11"/>
  <c r="BM27" i="11"/>
  <c r="BX27" i="11"/>
  <c r="BZ27" i="11" s="1"/>
  <c r="BY27" i="11"/>
  <c r="E28" i="11"/>
  <c r="U28" i="11"/>
  <c r="Y28" i="11"/>
  <c r="AC28" i="11"/>
  <c r="AS28" i="11"/>
  <c r="BA28" i="11"/>
  <c r="BM28" i="11"/>
  <c r="BX28" i="11"/>
  <c r="BY28" i="11"/>
  <c r="BZ28" i="11"/>
  <c r="E29" i="11"/>
  <c r="U29" i="11"/>
  <c r="AC29" i="11"/>
  <c r="AS29" i="11"/>
  <c r="BM29" i="11"/>
  <c r="BX29" i="11"/>
  <c r="BY29" i="11"/>
  <c r="BZ29" i="11"/>
  <c r="U30" i="11"/>
  <c r="Y30" i="11"/>
  <c r="AK30" i="11"/>
  <c r="BA30" i="11"/>
  <c r="BM30" i="11"/>
  <c r="BX30" i="11"/>
  <c r="BY30" i="11"/>
  <c r="BZ30" i="11"/>
  <c r="U31" i="11"/>
  <c r="AS31" i="11"/>
  <c r="BX31" i="11"/>
  <c r="BY31" i="11"/>
  <c r="BZ31" i="11" s="1"/>
  <c r="E32" i="11"/>
  <c r="U32" i="11"/>
  <c r="Y32" i="11"/>
  <c r="AC32" i="11"/>
  <c r="AS32" i="11"/>
  <c r="BA32" i="11"/>
  <c r="BM32" i="11"/>
  <c r="BU32" i="11"/>
  <c r="BX32" i="11"/>
  <c r="BY32" i="11"/>
  <c r="BZ32" i="11"/>
  <c r="U33" i="11"/>
  <c r="Y33" i="11"/>
  <c r="AS33" i="11"/>
  <c r="BA33" i="11"/>
  <c r="BM33" i="11"/>
  <c r="BX33" i="11"/>
  <c r="BY33" i="11"/>
  <c r="BZ33" i="11"/>
  <c r="E34" i="11"/>
  <c r="I34" i="11"/>
  <c r="U34" i="11"/>
  <c r="AC34" i="11"/>
  <c r="AG34" i="11"/>
  <c r="AS34" i="11"/>
  <c r="BM34" i="11"/>
  <c r="BU34" i="11"/>
  <c r="BX34" i="11"/>
  <c r="BY34" i="11"/>
  <c r="BZ34" i="11" s="1"/>
  <c r="E35" i="11"/>
  <c r="U35" i="11"/>
  <c r="AS35" i="11"/>
  <c r="BA35" i="11"/>
  <c r="BM35" i="11"/>
  <c r="BX35" i="11"/>
  <c r="BY35" i="11"/>
  <c r="BZ35" i="11" s="1"/>
  <c r="U36" i="11"/>
  <c r="Y36" i="11"/>
  <c r="AS36" i="11"/>
  <c r="BA36" i="11"/>
  <c r="BE36" i="11"/>
  <c r="BM36" i="11"/>
  <c r="BX36" i="11"/>
  <c r="BZ36" i="11" s="1"/>
  <c r="BY36" i="11"/>
  <c r="M37" i="11"/>
  <c r="U37" i="11"/>
  <c r="AG37" i="11"/>
  <c r="AK37" i="11"/>
  <c r="BE37" i="11"/>
  <c r="BX37" i="11"/>
  <c r="BZ37" i="11" s="1"/>
  <c r="BY37" i="11"/>
  <c r="E38" i="11"/>
  <c r="I38" i="11"/>
  <c r="U38" i="11"/>
  <c r="Y38" i="11"/>
  <c r="AC38" i="11"/>
  <c r="AG38" i="11"/>
  <c r="AS38" i="11"/>
  <c r="BA38" i="11"/>
  <c r="BE38" i="11"/>
  <c r="BU38" i="11"/>
  <c r="BX38" i="11"/>
  <c r="BY38" i="11"/>
  <c r="BZ38" i="11" s="1"/>
  <c r="U39" i="11"/>
  <c r="AS39" i="11"/>
  <c r="BA39" i="11"/>
  <c r="BM39" i="11"/>
  <c r="BX39" i="11"/>
  <c r="BZ39" i="11" s="1"/>
  <c r="BY39" i="11"/>
  <c r="E40" i="11"/>
  <c r="U40" i="11"/>
  <c r="Y40" i="11"/>
  <c r="AC40" i="11"/>
  <c r="AS40" i="11"/>
  <c r="BA40" i="11"/>
  <c r="BE40" i="11"/>
  <c r="BX40" i="11"/>
  <c r="BY40" i="11"/>
  <c r="BZ40" i="11"/>
  <c r="E41" i="11"/>
  <c r="U41" i="11"/>
  <c r="Y41" i="11"/>
  <c r="AC41" i="11"/>
  <c r="AS41" i="11"/>
  <c r="BA41" i="11"/>
  <c r="BE41" i="11"/>
  <c r="BX41" i="11"/>
  <c r="BZ41" i="11" s="1"/>
  <c r="BY41" i="11"/>
  <c r="E42" i="11"/>
  <c r="U42" i="11"/>
  <c r="Y42" i="11"/>
  <c r="AG42" i="11"/>
  <c r="AS42" i="11"/>
  <c r="AW42" i="11"/>
  <c r="BA42" i="11"/>
  <c r="BM42" i="11"/>
  <c r="BQ42" i="11"/>
  <c r="BX42" i="11"/>
  <c r="BZ42" i="11" s="1"/>
  <c r="BY42" i="11"/>
  <c r="U43" i="11"/>
  <c r="AS43" i="11"/>
  <c r="BA43" i="11"/>
  <c r="BM43" i="11"/>
  <c r="BX43" i="11"/>
  <c r="BY43" i="11"/>
  <c r="BZ43" i="11" s="1"/>
  <c r="E44" i="11"/>
  <c r="I44" i="11"/>
  <c r="U44" i="11"/>
  <c r="AG44" i="11"/>
  <c r="AS44" i="11"/>
  <c r="BA44" i="11"/>
  <c r="BE44" i="11"/>
  <c r="BM44" i="11"/>
  <c r="BU44" i="11"/>
  <c r="BX44" i="11"/>
  <c r="BY44" i="11"/>
  <c r="BZ44" i="11" s="1"/>
  <c r="E45" i="11"/>
  <c r="I45" i="11"/>
  <c r="U45" i="11"/>
  <c r="Y45" i="11"/>
  <c r="AC45" i="11"/>
  <c r="AS45" i="11"/>
  <c r="BA45" i="11"/>
  <c r="BE45" i="11"/>
  <c r="BM45" i="11"/>
  <c r="BX45" i="11"/>
  <c r="BY45" i="11"/>
  <c r="BZ45" i="11" s="1"/>
  <c r="U46" i="11"/>
  <c r="AK46" i="11"/>
  <c r="BE46" i="11"/>
  <c r="BX46" i="11"/>
  <c r="BY46" i="11"/>
  <c r="BZ46" i="11" s="1"/>
  <c r="E47" i="11"/>
  <c r="U47" i="11"/>
  <c r="Y47" i="11"/>
  <c r="AC47" i="11"/>
  <c r="AG47" i="11"/>
  <c r="AK47" i="11"/>
  <c r="AS47" i="11"/>
  <c r="BA47" i="11"/>
  <c r="BE47" i="11"/>
  <c r="BM47" i="11"/>
  <c r="BU47" i="11"/>
  <c r="BX47" i="11"/>
  <c r="BY47" i="11"/>
  <c r="BZ47" i="11" s="1"/>
  <c r="E48" i="11"/>
  <c r="I48" i="11"/>
  <c r="U48" i="11"/>
  <c r="Y48" i="11"/>
  <c r="AC48" i="11"/>
  <c r="AS48" i="11"/>
  <c r="BA48" i="11"/>
  <c r="BE48" i="11"/>
  <c r="BM48" i="11"/>
  <c r="BX48" i="11"/>
  <c r="BY48" i="11"/>
  <c r="BZ48" i="11" s="1"/>
  <c r="U49" i="11"/>
  <c r="Y49" i="11"/>
  <c r="AS49" i="11"/>
  <c r="BM49" i="11"/>
  <c r="BU49" i="11"/>
  <c r="BX49" i="11"/>
  <c r="BY49" i="11"/>
  <c r="BZ49" i="11" s="1"/>
  <c r="E50" i="11"/>
  <c r="I50" i="11"/>
  <c r="U50" i="11"/>
  <c r="Y50" i="11"/>
  <c r="AC50" i="11"/>
  <c r="AG50" i="11"/>
  <c r="AS50" i="11"/>
  <c r="BM50" i="11"/>
  <c r="BU50" i="11"/>
  <c r="BX50" i="11"/>
  <c r="BY50" i="11"/>
  <c r="BZ50" i="11" s="1"/>
  <c r="E51" i="11"/>
  <c r="U51" i="11"/>
  <c r="AC51" i="11"/>
  <c r="AS51" i="11"/>
  <c r="BA51" i="11"/>
  <c r="BM51" i="11"/>
  <c r="BQ51" i="11"/>
  <c r="BU51" i="11"/>
  <c r="BX51" i="11"/>
  <c r="BY51" i="11"/>
  <c r="BZ51" i="11"/>
  <c r="E52" i="11"/>
  <c r="I52" i="11"/>
  <c r="U52" i="11"/>
  <c r="AS52" i="11"/>
  <c r="BA52" i="11"/>
  <c r="BE52" i="11"/>
  <c r="BM52" i="11"/>
  <c r="BX52" i="11"/>
  <c r="BZ52" i="11" s="1"/>
  <c r="BY52" i="11"/>
  <c r="E53" i="11"/>
  <c r="I53" i="11"/>
  <c r="U53" i="11"/>
  <c r="AC53" i="11"/>
  <c r="AG53" i="11"/>
  <c r="AS53" i="11"/>
  <c r="BA53" i="11"/>
  <c r="BE53" i="11"/>
  <c r="BM53" i="11"/>
  <c r="BU53" i="11"/>
  <c r="BX53" i="11"/>
  <c r="BY53" i="11"/>
  <c r="BZ53" i="11" s="1"/>
  <c r="E54" i="11"/>
  <c r="I54" i="11"/>
  <c r="U54" i="11"/>
  <c r="Y54" i="11"/>
  <c r="AS54" i="11"/>
  <c r="BA54" i="11"/>
  <c r="BE54" i="11"/>
  <c r="BU54" i="11"/>
  <c r="BX54" i="11"/>
  <c r="BZ54" i="11" s="1"/>
  <c r="BY54" i="11"/>
  <c r="E55" i="11"/>
  <c r="U55" i="11"/>
  <c r="Y55" i="11"/>
  <c r="AC55" i="11"/>
  <c r="AS55" i="11"/>
  <c r="BA55" i="11"/>
  <c r="BE55" i="11"/>
  <c r="BX55" i="11"/>
  <c r="BY55" i="11"/>
  <c r="BZ55" i="11"/>
  <c r="U56" i="11"/>
  <c r="AS56" i="11"/>
  <c r="BA56" i="11"/>
  <c r="BM56" i="11"/>
  <c r="BX56" i="11"/>
  <c r="BY56" i="11"/>
  <c r="BZ56" i="11" s="1"/>
  <c r="AS57" i="11"/>
  <c r="BE57" i="11"/>
  <c r="BX57" i="11"/>
  <c r="BY57" i="11"/>
  <c r="BZ57" i="11"/>
  <c r="C58" i="11"/>
  <c r="D58" i="11"/>
  <c r="G58" i="11"/>
  <c r="H58" i="11"/>
  <c r="BY58" i="11" s="1"/>
  <c r="K58" i="11"/>
  <c r="L58" i="11"/>
  <c r="O58" i="11"/>
  <c r="P58" i="11"/>
  <c r="S58" i="11"/>
  <c r="T58" i="11"/>
  <c r="W58" i="11"/>
  <c r="X58" i="11"/>
  <c r="AA58" i="11"/>
  <c r="AB58" i="11"/>
  <c r="AE58" i="11"/>
  <c r="AF58" i="11"/>
  <c r="AI58" i="11"/>
  <c r="AJ58" i="11"/>
  <c r="AM58" i="11"/>
  <c r="AN58" i="11"/>
  <c r="AQ58" i="11"/>
  <c r="AR58" i="11"/>
  <c r="AU58" i="11"/>
  <c r="AV58" i="11"/>
  <c r="AY58" i="11"/>
  <c r="AZ58" i="11"/>
  <c r="BC58" i="11"/>
  <c r="BD58" i="11"/>
  <c r="BG58" i="11"/>
  <c r="BH58" i="11"/>
  <c r="BK58" i="11"/>
  <c r="BL58" i="11"/>
  <c r="BO58" i="11"/>
  <c r="BP58" i="11"/>
  <c r="BS58" i="11"/>
  <c r="BX58" i="11" s="1"/>
  <c r="BT58" i="11"/>
  <c r="BZ58" i="11" l="1"/>
  <c r="E7" i="10"/>
  <c r="I7" i="10"/>
  <c r="M7" i="10"/>
  <c r="Q7" i="10"/>
  <c r="U7" i="10"/>
  <c r="Y7" i="10"/>
  <c r="AC7" i="10"/>
  <c r="AG7" i="10"/>
  <c r="AK7" i="10"/>
  <c r="AO7" i="10"/>
  <c r="AS7" i="10"/>
  <c r="AW7" i="10"/>
  <c r="BA7" i="10"/>
  <c r="BE7" i="10"/>
  <c r="BI7" i="10"/>
  <c r="BM7" i="10"/>
  <c r="BQ7" i="10"/>
  <c r="BU7" i="10"/>
  <c r="BY7" i="10"/>
  <c r="CC7" i="10"/>
  <c r="CG7" i="10"/>
  <c r="CK7" i="10"/>
  <c r="CO7" i="10"/>
  <c r="CS7" i="10"/>
  <c r="CW7" i="10"/>
  <c r="DA7" i="10"/>
  <c r="DE7" i="10"/>
  <c r="DI7" i="10"/>
  <c r="DM7" i="10"/>
  <c r="DQ7" i="10"/>
  <c r="DU7" i="10"/>
  <c r="DY7" i="10"/>
  <c r="EC7" i="10"/>
  <c r="EG7" i="10"/>
  <c r="EK7" i="10"/>
  <c r="EO7" i="10"/>
  <c r="E8" i="10"/>
  <c r="I8" i="10"/>
  <c r="M8" i="10"/>
  <c r="Q8" i="10"/>
  <c r="U8" i="10"/>
  <c r="Y8" i="10"/>
  <c r="AC8" i="10"/>
  <c r="AG8" i="10"/>
  <c r="AK8" i="10"/>
  <c r="AO8" i="10"/>
  <c r="AS8" i="10"/>
  <c r="AW8" i="10"/>
  <c r="BA8" i="10"/>
  <c r="BE8" i="10"/>
  <c r="BI8" i="10"/>
  <c r="BM8" i="10"/>
  <c r="BQ8" i="10"/>
  <c r="BU8" i="10"/>
  <c r="BY8" i="10"/>
  <c r="CC8" i="10"/>
  <c r="CG8" i="10"/>
  <c r="CK8" i="10"/>
  <c r="CO8" i="10"/>
  <c r="CS8" i="10"/>
  <c r="CW8" i="10"/>
  <c r="DA8" i="10"/>
  <c r="DE8" i="10"/>
  <c r="DI8" i="10"/>
  <c r="DM8" i="10"/>
  <c r="DQ8" i="10"/>
  <c r="DU8" i="10"/>
  <c r="DY8" i="10"/>
  <c r="EC8" i="10"/>
  <c r="EG8" i="10"/>
  <c r="EK8" i="10"/>
  <c r="EO8" i="10"/>
  <c r="E9" i="10"/>
  <c r="I9" i="10"/>
  <c r="M9" i="10"/>
  <c r="Q9" i="10"/>
  <c r="U9" i="10"/>
  <c r="Y9" i="10"/>
  <c r="AC9" i="10"/>
  <c r="AG9" i="10"/>
  <c r="AK9" i="10"/>
  <c r="AO9" i="10"/>
  <c r="AS9" i="10"/>
  <c r="AW9" i="10"/>
  <c r="BA9" i="10"/>
  <c r="BE9" i="10"/>
  <c r="BI9" i="10"/>
  <c r="BM9" i="10"/>
  <c r="BQ9" i="10"/>
  <c r="BU9" i="10"/>
  <c r="BY9" i="10"/>
  <c r="CC9" i="10"/>
  <c r="CG9" i="10"/>
  <c r="CK9" i="10"/>
  <c r="CO9" i="10"/>
  <c r="CS9" i="10"/>
  <c r="CW9" i="10"/>
  <c r="DA9" i="10"/>
  <c r="DE9" i="10"/>
  <c r="DI9" i="10"/>
  <c r="DM9" i="10"/>
  <c r="DQ9" i="10"/>
  <c r="EC9" i="10"/>
  <c r="EG9" i="10"/>
  <c r="EK9" i="10"/>
  <c r="EO9" i="10"/>
  <c r="E10" i="10"/>
  <c r="I10" i="10"/>
  <c r="M10" i="10"/>
  <c r="Q10" i="10"/>
  <c r="U10" i="10"/>
  <c r="Y10" i="10"/>
  <c r="AC10" i="10"/>
  <c r="AG10" i="10"/>
  <c r="AK10" i="10"/>
  <c r="AO10" i="10"/>
  <c r="AS10" i="10"/>
  <c r="AW10" i="10"/>
  <c r="BA10" i="10"/>
  <c r="BE10" i="10"/>
  <c r="BI10" i="10"/>
  <c r="BM10" i="10"/>
  <c r="BQ10" i="10"/>
  <c r="BU10" i="10"/>
  <c r="BY10" i="10"/>
  <c r="CC10" i="10"/>
  <c r="CG10" i="10"/>
  <c r="CK10" i="10"/>
  <c r="CO10" i="10"/>
  <c r="CS10" i="10"/>
  <c r="CW10" i="10"/>
  <c r="DA10" i="10"/>
  <c r="DE10" i="10"/>
  <c r="DI10" i="10"/>
  <c r="DM10" i="10"/>
  <c r="DQ10" i="10"/>
  <c r="DU10" i="10"/>
  <c r="DY10" i="10"/>
  <c r="EC10" i="10"/>
  <c r="EG10" i="10"/>
  <c r="EK10" i="10"/>
  <c r="EO10" i="10"/>
  <c r="E11" i="10"/>
  <c r="I11" i="10"/>
  <c r="M11" i="10"/>
  <c r="Q11" i="10"/>
  <c r="U11" i="10"/>
  <c r="Y11" i="10"/>
  <c r="AC11" i="10"/>
  <c r="AG11" i="10"/>
  <c r="AK11" i="10"/>
  <c r="AO11" i="10"/>
  <c r="AS11" i="10"/>
  <c r="AW11" i="10"/>
  <c r="BA11" i="10"/>
  <c r="BE11" i="10"/>
  <c r="BI11" i="10"/>
  <c r="BM11" i="10"/>
  <c r="BQ11" i="10"/>
  <c r="BU11" i="10"/>
  <c r="BY11" i="10"/>
  <c r="CC11" i="10"/>
  <c r="CG11" i="10"/>
  <c r="CK11" i="10"/>
  <c r="CO11" i="10"/>
  <c r="CS11" i="10"/>
  <c r="CW11" i="10"/>
  <c r="DA11" i="10"/>
  <c r="DE11" i="10"/>
  <c r="DI11" i="10"/>
  <c r="DM11" i="10"/>
  <c r="DQ11" i="10"/>
  <c r="DU11" i="10"/>
  <c r="DY11" i="10"/>
  <c r="EC11" i="10"/>
  <c r="EG11" i="10"/>
  <c r="EK11" i="10"/>
  <c r="EO11" i="10"/>
  <c r="E12" i="10"/>
  <c r="I12" i="10"/>
  <c r="M12" i="10"/>
  <c r="Q12" i="10"/>
  <c r="U12" i="10"/>
  <c r="Y12" i="10"/>
  <c r="AC12" i="10"/>
  <c r="AG12" i="10"/>
  <c r="AK12" i="10"/>
  <c r="AO12" i="10"/>
  <c r="AS12" i="10"/>
  <c r="AW12" i="10"/>
  <c r="BA12" i="10"/>
  <c r="BE12" i="10"/>
  <c r="BI12" i="10"/>
  <c r="BM12" i="10"/>
  <c r="BQ12" i="10"/>
  <c r="BU12" i="10"/>
  <c r="BY12" i="10"/>
  <c r="CC12" i="10"/>
  <c r="CG12" i="10"/>
  <c r="CK12" i="10"/>
  <c r="CO12" i="10"/>
  <c r="CS12" i="10"/>
  <c r="CW12" i="10"/>
  <c r="DA12" i="10"/>
  <c r="DE12" i="10"/>
  <c r="DI12" i="10"/>
  <c r="DM12" i="10"/>
  <c r="DQ12" i="10"/>
  <c r="DU12" i="10"/>
  <c r="DY12" i="10"/>
  <c r="EC12" i="10"/>
  <c r="EG12" i="10"/>
  <c r="EK12" i="10"/>
  <c r="EO12" i="10"/>
  <c r="E13" i="10"/>
  <c r="I13" i="10"/>
  <c r="M13" i="10"/>
  <c r="Q13" i="10"/>
  <c r="U13" i="10"/>
  <c r="Y13" i="10"/>
  <c r="AC13" i="10"/>
  <c r="AG13" i="10"/>
  <c r="AK13" i="10"/>
  <c r="AO13" i="10"/>
  <c r="AS13" i="10"/>
  <c r="AW13" i="10"/>
  <c r="BA13" i="10"/>
  <c r="BE13" i="10"/>
  <c r="BI13" i="10"/>
  <c r="BM13" i="10"/>
  <c r="BQ13" i="10"/>
  <c r="BU13" i="10"/>
  <c r="BY13" i="10"/>
  <c r="CC13" i="10"/>
  <c r="CG13" i="10"/>
  <c r="CK13" i="10"/>
  <c r="CO13" i="10"/>
  <c r="CS13" i="10"/>
  <c r="CW13" i="10"/>
  <c r="DA13" i="10"/>
  <c r="DE13" i="10"/>
  <c r="DI13" i="10"/>
  <c r="DM13" i="10"/>
  <c r="DQ13" i="10"/>
  <c r="DU13" i="10"/>
  <c r="DY13" i="10"/>
  <c r="EC13" i="10"/>
  <c r="EG13" i="10"/>
  <c r="EK13" i="10"/>
  <c r="EO13" i="10"/>
  <c r="E14" i="10"/>
  <c r="I14" i="10"/>
  <c r="M14" i="10"/>
  <c r="Q14" i="10"/>
  <c r="U14" i="10"/>
  <c r="Y14" i="10"/>
  <c r="AC14" i="10"/>
  <c r="AG14" i="10"/>
  <c r="AK14" i="10"/>
  <c r="AO14" i="10"/>
  <c r="AS14" i="10"/>
  <c r="AW14" i="10"/>
  <c r="BA14" i="10"/>
  <c r="BE14" i="10"/>
  <c r="BI14" i="10"/>
  <c r="BM14" i="10"/>
  <c r="BQ14" i="10"/>
  <c r="BU14" i="10"/>
  <c r="BY14" i="10"/>
  <c r="CC14" i="10"/>
  <c r="CG14" i="10"/>
  <c r="CK14" i="10"/>
  <c r="CO14" i="10"/>
  <c r="CS14" i="10"/>
  <c r="CW14" i="10"/>
  <c r="DA14" i="10"/>
  <c r="DE14" i="10"/>
  <c r="DI14" i="10"/>
  <c r="DM14" i="10"/>
  <c r="DQ14" i="10"/>
  <c r="DU14" i="10"/>
  <c r="DY14" i="10"/>
  <c r="EC14" i="10"/>
  <c r="EG14" i="10"/>
  <c r="EK14" i="10"/>
  <c r="EO14" i="10"/>
  <c r="E15" i="10"/>
  <c r="I15" i="10"/>
  <c r="M15" i="10"/>
  <c r="Q15" i="10"/>
  <c r="U15" i="10"/>
  <c r="Y15" i="10"/>
  <c r="AC15" i="10"/>
  <c r="AG15" i="10"/>
  <c r="AK15" i="10"/>
  <c r="AO15" i="10"/>
  <c r="AS15" i="10"/>
  <c r="AW15" i="10"/>
  <c r="BA15" i="10"/>
  <c r="BE15" i="10"/>
  <c r="BI15" i="10"/>
  <c r="BM15" i="10"/>
  <c r="BQ15" i="10"/>
  <c r="BU15" i="10"/>
  <c r="BY15" i="10"/>
  <c r="CC15" i="10"/>
  <c r="CG15" i="10"/>
  <c r="CK15" i="10"/>
  <c r="CO15" i="10"/>
  <c r="CS15" i="10"/>
  <c r="CW15" i="10"/>
  <c r="DA15" i="10"/>
  <c r="DE15" i="10"/>
  <c r="DI15" i="10"/>
  <c r="DM15" i="10"/>
  <c r="DQ15" i="10"/>
  <c r="DU15" i="10"/>
  <c r="DY15" i="10"/>
  <c r="EC15" i="10"/>
  <c r="EG15" i="10"/>
  <c r="EK15" i="10"/>
  <c r="EO15" i="10"/>
  <c r="E16" i="10"/>
  <c r="I16" i="10"/>
  <c r="M16" i="10"/>
  <c r="Q16" i="10"/>
  <c r="U16" i="10"/>
  <c r="Y16" i="10"/>
  <c r="AC16" i="10"/>
  <c r="AG16" i="10"/>
  <c r="AK16" i="10"/>
  <c r="AO16" i="10"/>
  <c r="AS16" i="10"/>
  <c r="AW16" i="10"/>
  <c r="BA16" i="10"/>
  <c r="BE16" i="10"/>
  <c r="BI16" i="10"/>
  <c r="BM16" i="10"/>
  <c r="BQ16" i="10"/>
  <c r="BU16" i="10"/>
  <c r="BY16" i="10"/>
  <c r="CC16" i="10"/>
  <c r="CG16" i="10"/>
  <c r="CK16" i="10"/>
  <c r="CO16" i="10"/>
  <c r="CS16" i="10"/>
  <c r="CW16" i="10"/>
  <c r="DA16" i="10"/>
  <c r="DE16" i="10"/>
  <c r="DI16" i="10"/>
  <c r="DM16" i="10"/>
  <c r="DQ16" i="10"/>
  <c r="DU16" i="10"/>
  <c r="DY16" i="10"/>
  <c r="EC16" i="10"/>
  <c r="EG16" i="10"/>
  <c r="EK16" i="10"/>
  <c r="EO16" i="10"/>
  <c r="E17" i="10"/>
  <c r="I17" i="10"/>
  <c r="U17" i="10"/>
  <c r="Y17" i="10"/>
  <c r="AC17" i="10"/>
  <c r="AG17" i="10"/>
  <c r="AK17" i="10"/>
  <c r="AO17" i="10"/>
  <c r="AS17" i="10"/>
  <c r="AW17" i="10"/>
  <c r="BA17" i="10"/>
  <c r="BE17" i="10"/>
  <c r="BI17" i="10"/>
  <c r="BM17" i="10"/>
  <c r="BQ17" i="10"/>
  <c r="BU17" i="10"/>
  <c r="BY17" i="10"/>
  <c r="CC17" i="10"/>
  <c r="CG17" i="10"/>
  <c r="CK17" i="10"/>
  <c r="CO17" i="10"/>
  <c r="CS17" i="10"/>
  <c r="CW17" i="10"/>
  <c r="DA17" i="10"/>
  <c r="DE17" i="10"/>
  <c r="DI17" i="10"/>
  <c r="DM17" i="10"/>
  <c r="DQ17" i="10"/>
  <c r="DU17" i="10"/>
  <c r="DY17" i="10"/>
  <c r="EC17" i="10"/>
  <c r="EG17" i="10"/>
  <c r="EK17" i="10"/>
  <c r="EO17" i="10"/>
  <c r="E18" i="10"/>
  <c r="I18" i="10"/>
  <c r="M18" i="10"/>
  <c r="Q18" i="10"/>
  <c r="U18" i="10"/>
  <c r="Y18" i="10"/>
  <c r="AC18" i="10"/>
  <c r="AG18" i="10"/>
  <c r="AK18" i="10"/>
  <c r="AO18" i="10"/>
  <c r="AS18" i="10"/>
  <c r="AW18" i="10"/>
  <c r="BA18" i="10"/>
  <c r="BE18" i="10"/>
  <c r="BI18" i="10"/>
  <c r="BM18" i="10"/>
  <c r="BQ18" i="10"/>
  <c r="BU18" i="10"/>
  <c r="BY18" i="10"/>
  <c r="CC18" i="10"/>
  <c r="CG18" i="10"/>
  <c r="CK18" i="10"/>
  <c r="CO18" i="10"/>
  <c r="CS18" i="10"/>
  <c r="CW18" i="10"/>
  <c r="DA18" i="10"/>
  <c r="DE18" i="10"/>
  <c r="DI18" i="10"/>
  <c r="DM18" i="10"/>
  <c r="DQ18" i="10"/>
  <c r="DU18" i="10"/>
  <c r="DY18" i="10"/>
  <c r="EC18" i="10"/>
  <c r="EG18" i="10"/>
  <c r="EK18" i="10"/>
  <c r="EO18" i="10"/>
  <c r="E19" i="10"/>
  <c r="I19" i="10"/>
  <c r="M19" i="10"/>
  <c r="Q19" i="10"/>
  <c r="U19" i="10"/>
  <c r="Y19" i="10"/>
  <c r="AC19" i="10"/>
  <c r="AG19" i="10"/>
  <c r="AK19" i="10"/>
  <c r="AO19" i="10"/>
  <c r="AS19" i="10"/>
  <c r="AW19" i="10"/>
  <c r="BA19" i="10"/>
  <c r="BE19" i="10"/>
  <c r="BI19" i="10"/>
  <c r="BM19" i="10"/>
  <c r="BQ19" i="10"/>
  <c r="BU19" i="10"/>
  <c r="BY19" i="10"/>
  <c r="CC19" i="10"/>
  <c r="CG19" i="10"/>
  <c r="CK19" i="10"/>
  <c r="CO19" i="10"/>
  <c r="CS19" i="10"/>
  <c r="CW19" i="10"/>
  <c r="DA19" i="10"/>
  <c r="DE19" i="10"/>
  <c r="DI19" i="10"/>
  <c r="DM19" i="10"/>
  <c r="DQ19" i="10"/>
  <c r="DU19" i="10"/>
  <c r="DY19" i="10"/>
  <c r="EC19" i="10"/>
  <c r="EG19" i="10"/>
  <c r="EK19" i="10"/>
  <c r="EO19" i="10"/>
  <c r="E20" i="10"/>
  <c r="I20" i="10"/>
  <c r="Q20" i="10"/>
  <c r="U20" i="10"/>
  <c r="Y20" i="10"/>
  <c r="AC20" i="10"/>
  <c r="AG20" i="10"/>
  <c r="AK20" i="10"/>
  <c r="AO20" i="10"/>
  <c r="AS20" i="10"/>
  <c r="AW20" i="10"/>
  <c r="BE20" i="10"/>
  <c r="BI20" i="10"/>
  <c r="BM20" i="10"/>
  <c r="BU20" i="10"/>
  <c r="BY20" i="10"/>
  <c r="CC20" i="10"/>
  <c r="CG20" i="10"/>
  <c r="CK20" i="10"/>
  <c r="CO20" i="10"/>
  <c r="CS20" i="10"/>
  <c r="CW20" i="10"/>
  <c r="DA20" i="10"/>
  <c r="DE20" i="10"/>
  <c r="DI20" i="10"/>
  <c r="DM20" i="10"/>
  <c r="DQ20" i="10"/>
  <c r="DU20" i="10"/>
  <c r="DY20" i="10"/>
  <c r="EC20" i="10"/>
  <c r="EG20" i="10"/>
  <c r="EK20" i="10"/>
  <c r="EO20" i="10"/>
  <c r="E21" i="10"/>
  <c r="I21" i="10"/>
  <c r="M21" i="10"/>
  <c r="Q21" i="10"/>
  <c r="U21" i="10"/>
  <c r="Y21" i="10"/>
  <c r="AC21" i="10"/>
  <c r="AG21" i="10"/>
  <c r="AK21" i="10"/>
  <c r="AO21" i="10"/>
  <c r="AS21" i="10"/>
  <c r="AW21" i="10"/>
  <c r="BA21" i="10"/>
  <c r="BE21" i="10"/>
  <c r="BI21" i="10"/>
  <c r="BM21" i="10"/>
  <c r="BQ21" i="10"/>
  <c r="BU21" i="10"/>
  <c r="BY21" i="10"/>
  <c r="CC21" i="10"/>
  <c r="CG21" i="10"/>
  <c r="CK21" i="10"/>
  <c r="CO21" i="10"/>
  <c r="CS21" i="10"/>
  <c r="CW21" i="10"/>
  <c r="DA21" i="10"/>
  <c r="DE21" i="10"/>
  <c r="DI21" i="10"/>
  <c r="DM21" i="10"/>
  <c r="DQ21" i="10"/>
  <c r="DU21" i="10"/>
  <c r="DY21" i="10"/>
  <c r="EC21" i="10"/>
  <c r="EG21" i="10"/>
  <c r="EK21" i="10"/>
  <c r="EO21" i="10"/>
  <c r="E22" i="10"/>
  <c r="I22" i="10"/>
  <c r="M22" i="10"/>
  <c r="Q22" i="10"/>
  <c r="U22" i="10"/>
  <c r="Y22" i="10"/>
  <c r="AC22" i="10"/>
  <c r="AG22" i="10"/>
  <c r="AK22" i="10"/>
  <c r="AO22" i="10"/>
  <c r="AS22" i="10"/>
  <c r="AW22" i="10"/>
  <c r="BA22" i="10"/>
  <c r="BE22" i="10"/>
  <c r="BI22" i="10"/>
  <c r="BM22" i="10"/>
  <c r="BQ22" i="10"/>
  <c r="BU22" i="10"/>
  <c r="BY22" i="10"/>
  <c r="CC22" i="10"/>
  <c r="CG22" i="10"/>
  <c r="CK22" i="10"/>
  <c r="CO22" i="10"/>
  <c r="CS22" i="10"/>
  <c r="CW22" i="10"/>
  <c r="DA22" i="10"/>
  <c r="DE22" i="10"/>
  <c r="DI22" i="10"/>
  <c r="DM22" i="10"/>
  <c r="DQ22" i="10"/>
  <c r="DU22" i="10"/>
  <c r="DY22" i="10"/>
  <c r="EC22" i="10"/>
  <c r="EG22" i="10"/>
  <c r="EK22" i="10"/>
  <c r="EO22" i="10"/>
  <c r="E23" i="10"/>
  <c r="I23" i="10"/>
  <c r="U23" i="10"/>
  <c r="Y23" i="10"/>
  <c r="AC23" i="10"/>
  <c r="AG23" i="10"/>
  <c r="AK23" i="10"/>
  <c r="AO23" i="10"/>
  <c r="AS23" i="10"/>
  <c r="AW23" i="10"/>
  <c r="BA23" i="10"/>
  <c r="BE23" i="10"/>
  <c r="BI23" i="10"/>
  <c r="BM23" i="10"/>
  <c r="BQ23" i="10"/>
  <c r="BU23" i="10"/>
  <c r="BY23" i="10"/>
  <c r="CC23" i="10"/>
  <c r="CG23" i="10"/>
  <c r="CK23" i="10"/>
  <c r="CO23" i="10"/>
  <c r="CS23" i="10"/>
  <c r="CW23" i="10"/>
  <c r="DA23" i="10"/>
  <c r="DE23" i="10"/>
  <c r="DI23" i="10"/>
  <c r="DM23" i="10"/>
  <c r="DQ23" i="10"/>
  <c r="DU23" i="10"/>
  <c r="DY23" i="10"/>
  <c r="EC23" i="10"/>
  <c r="EG23" i="10"/>
  <c r="EK23" i="10"/>
  <c r="EO23" i="10"/>
  <c r="E24" i="10"/>
  <c r="I24" i="10"/>
  <c r="M24" i="10"/>
  <c r="Q24" i="10"/>
  <c r="U24" i="10"/>
  <c r="Y24" i="10"/>
  <c r="AC24" i="10"/>
  <c r="AG24" i="10"/>
  <c r="AK24" i="10"/>
  <c r="AO24" i="10"/>
  <c r="AS24" i="10"/>
  <c r="AW24" i="10"/>
  <c r="BA24" i="10"/>
  <c r="BE24" i="10"/>
  <c r="BI24" i="10"/>
  <c r="BM24" i="10"/>
  <c r="BQ24" i="10"/>
  <c r="BU24" i="10"/>
  <c r="BY24" i="10"/>
  <c r="CC24" i="10"/>
  <c r="CG24" i="10"/>
  <c r="CK24" i="10"/>
  <c r="CO24" i="10"/>
  <c r="CS24" i="10"/>
  <c r="CW24" i="10"/>
  <c r="DA24" i="10"/>
  <c r="DE24" i="10"/>
  <c r="DI24" i="10"/>
  <c r="DM24" i="10"/>
  <c r="DQ24" i="10"/>
  <c r="DU24" i="10"/>
  <c r="DY24" i="10"/>
  <c r="EC24" i="10"/>
  <c r="EG24" i="10"/>
  <c r="EK24" i="10"/>
  <c r="EO24" i="10"/>
  <c r="E25" i="10"/>
  <c r="I25" i="10"/>
  <c r="M25" i="10"/>
  <c r="Q25" i="10"/>
  <c r="U25" i="10"/>
  <c r="Y25" i="10"/>
  <c r="AC25" i="10"/>
  <c r="AG25" i="10"/>
  <c r="AK25" i="10"/>
  <c r="AO25" i="10"/>
  <c r="AS25" i="10"/>
  <c r="AW25" i="10"/>
  <c r="BA25" i="10"/>
  <c r="BE25" i="10"/>
  <c r="BI25" i="10"/>
  <c r="BM25" i="10"/>
  <c r="BQ25" i="10"/>
  <c r="BU25" i="10"/>
  <c r="BY25" i="10"/>
  <c r="CC25" i="10"/>
  <c r="CG25" i="10"/>
  <c r="CK25" i="10"/>
  <c r="CO25" i="10"/>
  <c r="CS25" i="10"/>
  <c r="CW25" i="10"/>
  <c r="DA25" i="10"/>
  <c r="DE25" i="10"/>
  <c r="DI25" i="10"/>
  <c r="DM25" i="10"/>
  <c r="DQ25" i="10"/>
  <c r="DU25" i="10"/>
  <c r="DY25" i="10"/>
  <c r="EC25" i="10"/>
  <c r="EG25" i="10"/>
  <c r="EK25" i="10"/>
  <c r="EO25" i="10"/>
  <c r="E26" i="10"/>
  <c r="I26" i="10"/>
  <c r="M26" i="10"/>
  <c r="Q26" i="10"/>
  <c r="U26" i="10"/>
  <c r="Y26" i="10"/>
  <c r="AC26" i="10"/>
  <c r="AG26" i="10"/>
  <c r="AK26" i="10"/>
  <c r="AO26" i="10"/>
  <c r="AS26" i="10"/>
  <c r="AW26" i="10"/>
  <c r="BA26" i="10"/>
  <c r="BE26" i="10"/>
  <c r="BI26" i="10"/>
  <c r="BM26" i="10"/>
  <c r="BQ26" i="10"/>
  <c r="BU26" i="10"/>
  <c r="BY26" i="10"/>
  <c r="CC26" i="10"/>
  <c r="CG26" i="10"/>
  <c r="CK26" i="10"/>
  <c r="CO26" i="10"/>
  <c r="CS26" i="10"/>
  <c r="CW26" i="10"/>
  <c r="DA26" i="10"/>
  <c r="DE26" i="10"/>
  <c r="DI26" i="10"/>
  <c r="DM26" i="10"/>
  <c r="DQ26" i="10"/>
  <c r="DU26" i="10"/>
  <c r="DY26" i="10"/>
  <c r="EC26" i="10"/>
  <c r="EG26" i="10"/>
  <c r="EK26" i="10"/>
  <c r="EO26" i="10"/>
  <c r="E27" i="10"/>
  <c r="I27" i="10"/>
  <c r="M27" i="10"/>
  <c r="Q27" i="10"/>
  <c r="U27" i="10"/>
  <c r="Y27" i="10"/>
  <c r="AC27" i="10"/>
  <c r="AG27" i="10"/>
  <c r="AK27" i="10"/>
  <c r="AO27" i="10"/>
  <c r="AS27" i="10"/>
  <c r="AW27" i="10"/>
  <c r="BA27" i="10"/>
  <c r="BE27" i="10"/>
  <c r="BI27" i="10"/>
  <c r="BM27" i="10"/>
  <c r="BQ27" i="10"/>
  <c r="BU27" i="10"/>
  <c r="BY27" i="10"/>
  <c r="CC27" i="10"/>
  <c r="CG27" i="10"/>
  <c r="CK27" i="10"/>
  <c r="CO27" i="10"/>
  <c r="CS27" i="10"/>
  <c r="CW27" i="10"/>
  <c r="DA27" i="10"/>
  <c r="DE27" i="10"/>
  <c r="DI27" i="10"/>
  <c r="DM27" i="10"/>
  <c r="DQ27" i="10"/>
  <c r="DU27" i="10"/>
  <c r="DY27" i="10"/>
  <c r="EC27" i="10"/>
  <c r="EG27" i="10"/>
  <c r="EK27" i="10"/>
  <c r="EO27" i="10"/>
  <c r="E28" i="10"/>
  <c r="I28" i="10"/>
  <c r="M28" i="10"/>
  <c r="Q28" i="10"/>
  <c r="U28" i="10"/>
  <c r="Y28" i="10"/>
  <c r="AC28" i="10"/>
  <c r="AG28" i="10"/>
  <c r="AK28" i="10"/>
  <c r="AO28" i="10"/>
  <c r="AS28" i="10"/>
  <c r="AW28" i="10"/>
  <c r="BA28" i="10"/>
  <c r="BE28" i="10"/>
  <c r="BI28" i="10"/>
  <c r="BM28" i="10"/>
  <c r="BQ28" i="10"/>
  <c r="BU28" i="10"/>
  <c r="BY28" i="10"/>
  <c r="CC28" i="10"/>
  <c r="CG28" i="10"/>
  <c r="CK28" i="10"/>
  <c r="CO28" i="10"/>
  <c r="CS28" i="10"/>
  <c r="CW28" i="10"/>
  <c r="DA28" i="10"/>
  <c r="DE28" i="10"/>
  <c r="DI28" i="10"/>
  <c r="DM28" i="10"/>
  <c r="DQ28" i="10"/>
  <c r="DU28" i="10"/>
  <c r="DY28" i="10"/>
  <c r="EC28" i="10"/>
  <c r="EG28" i="10"/>
  <c r="EK28" i="10"/>
  <c r="EO28" i="10"/>
  <c r="E29" i="10"/>
  <c r="I29" i="10"/>
  <c r="M29" i="10"/>
  <c r="Q29" i="10"/>
  <c r="U29" i="10"/>
  <c r="Y29" i="10"/>
  <c r="AC29" i="10"/>
  <c r="AG29" i="10"/>
  <c r="AK29" i="10"/>
  <c r="AO29" i="10"/>
  <c r="AS29" i="10"/>
  <c r="AW29" i="10"/>
  <c r="BA29" i="10"/>
  <c r="BE29" i="10"/>
  <c r="BI29" i="10"/>
  <c r="BM29" i="10"/>
  <c r="BQ29" i="10"/>
  <c r="BU29" i="10"/>
  <c r="BY29" i="10"/>
  <c r="CC29" i="10"/>
  <c r="CG29" i="10"/>
  <c r="CK29" i="10"/>
  <c r="CO29" i="10"/>
  <c r="CS29" i="10"/>
  <c r="CW29" i="10"/>
  <c r="DA29" i="10"/>
  <c r="DE29" i="10"/>
  <c r="DI29" i="10"/>
  <c r="DM29" i="10"/>
  <c r="DQ29" i="10"/>
  <c r="DU29" i="10"/>
  <c r="DY29" i="10"/>
  <c r="EC29" i="10"/>
  <c r="EG29" i="10"/>
  <c r="EK29" i="10"/>
  <c r="EO29" i="10"/>
  <c r="E30" i="10"/>
  <c r="I30" i="10"/>
  <c r="M30" i="10"/>
  <c r="Q30" i="10"/>
  <c r="U30" i="10"/>
  <c r="Y30" i="10"/>
  <c r="AC30" i="10"/>
  <c r="AG30" i="10"/>
  <c r="AK30" i="10"/>
  <c r="AO30" i="10"/>
  <c r="AS30" i="10"/>
  <c r="AW30" i="10"/>
  <c r="BA30" i="10"/>
  <c r="BE30" i="10"/>
  <c r="BI30" i="10"/>
  <c r="BM30" i="10"/>
  <c r="BQ30" i="10"/>
  <c r="BU30" i="10"/>
  <c r="BY30" i="10"/>
  <c r="CC30" i="10"/>
  <c r="CG30" i="10"/>
  <c r="CK30" i="10"/>
  <c r="CO30" i="10"/>
  <c r="CS30" i="10"/>
  <c r="CW30" i="10"/>
  <c r="DA30" i="10"/>
  <c r="DE30" i="10"/>
  <c r="DI30" i="10"/>
  <c r="DM30" i="10"/>
  <c r="DQ30" i="10"/>
  <c r="DU30" i="10"/>
  <c r="DY30" i="10"/>
  <c r="EC30" i="10"/>
  <c r="EG30" i="10"/>
  <c r="EK30" i="10"/>
  <c r="EO30" i="10"/>
  <c r="E31" i="10"/>
  <c r="I31" i="10"/>
  <c r="M31" i="10"/>
  <c r="Q31" i="10"/>
  <c r="U31" i="10"/>
  <c r="Y31" i="10"/>
  <c r="AC31" i="10"/>
  <c r="AG31" i="10"/>
  <c r="AK31" i="10"/>
  <c r="AO31" i="10"/>
  <c r="AS31" i="10"/>
  <c r="AW31" i="10"/>
  <c r="BA31" i="10"/>
  <c r="BE31" i="10"/>
  <c r="BI31" i="10"/>
  <c r="BM31" i="10"/>
  <c r="BQ31" i="10"/>
  <c r="BU31" i="10"/>
  <c r="BY31" i="10"/>
  <c r="CC31" i="10"/>
  <c r="CG31" i="10"/>
  <c r="CK31" i="10"/>
  <c r="CO31" i="10"/>
  <c r="CS31" i="10"/>
  <c r="CW31" i="10"/>
  <c r="DA31" i="10"/>
  <c r="DE31" i="10"/>
  <c r="DI31" i="10"/>
  <c r="DM31" i="10"/>
  <c r="DQ31" i="10"/>
  <c r="E32" i="10"/>
  <c r="I32" i="10"/>
  <c r="M32" i="10"/>
  <c r="Q32" i="10"/>
  <c r="U32" i="10"/>
  <c r="Y32" i="10"/>
  <c r="AC32" i="10"/>
  <c r="AG32" i="10"/>
  <c r="AK32" i="10"/>
  <c r="AO32" i="10"/>
  <c r="AS32" i="10"/>
  <c r="AW32" i="10"/>
  <c r="BA32" i="10"/>
  <c r="BE32" i="10"/>
  <c r="BI32" i="10"/>
  <c r="BM32" i="10"/>
  <c r="BQ32" i="10"/>
  <c r="BU32" i="10"/>
  <c r="BY32" i="10"/>
  <c r="CC32" i="10"/>
  <c r="CG32" i="10"/>
  <c r="CK32" i="10"/>
  <c r="CO32" i="10"/>
  <c r="CS32" i="10"/>
  <c r="CW32" i="10"/>
  <c r="DA32" i="10"/>
  <c r="DE32" i="10"/>
  <c r="DI32" i="10"/>
  <c r="DM32" i="10"/>
  <c r="DQ32" i="10"/>
  <c r="DU32" i="10"/>
  <c r="DY32" i="10"/>
  <c r="EC32" i="10"/>
  <c r="EG32" i="10"/>
  <c r="EK32" i="10"/>
  <c r="EO32" i="10"/>
  <c r="E33" i="10"/>
  <c r="I33" i="10"/>
  <c r="M33" i="10"/>
  <c r="Q33" i="10"/>
  <c r="U33" i="10"/>
  <c r="Y33" i="10"/>
  <c r="AC33" i="10"/>
  <c r="AG33" i="10"/>
  <c r="AK33" i="10"/>
  <c r="AO33" i="10"/>
  <c r="AS33" i="10"/>
  <c r="AW33" i="10"/>
  <c r="BA33" i="10"/>
  <c r="BE33" i="10"/>
  <c r="BI33" i="10"/>
  <c r="BM33" i="10"/>
  <c r="BQ33" i="10"/>
  <c r="BU33" i="10"/>
  <c r="BY33" i="10"/>
  <c r="CC33" i="10"/>
  <c r="CG33" i="10"/>
  <c r="CK33" i="10"/>
  <c r="CO33" i="10"/>
  <c r="CS33" i="10"/>
  <c r="CW33" i="10"/>
  <c r="DA33" i="10"/>
  <c r="DE33" i="10"/>
  <c r="DI33" i="10"/>
  <c r="DM33" i="10"/>
  <c r="DQ33" i="10"/>
  <c r="DU33" i="10"/>
  <c r="DY33" i="10"/>
  <c r="EC33" i="10"/>
  <c r="EG33" i="10"/>
  <c r="EK33" i="10"/>
  <c r="EO33" i="10"/>
  <c r="E34" i="10"/>
  <c r="I34" i="10"/>
  <c r="M34" i="10"/>
  <c r="Q34" i="10"/>
  <c r="U34" i="10"/>
  <c r="Y34" i="10"/>
  <c r="AC34" i="10"/>
  <c r="AG34" i="10"/>
  <c r="AK34" i="10"/>
  <c r="AO34" i="10"/>
  <c r="AS34" i="10"/>
  <c r="AW34" i="10"/>
  <c r="BA34" i="10"/>
  <c r="BE34" i="10"/>
  <c r="BI34" i="10"/>
  <c r="BM34" i="10"/>
  <c r="BQ34" i="10"/>
  <c r="BU34" i="10"/>
  <c r="BY34" i="10"/>
  <c r="CC34" i="10"/>
  <c r="CG34" i="10"/>
  <c r="CK34" i="10"/>
  <c r="CO34" i="10"/>
  <c r="CS34" i="10"/>
  <c r="CW34" i="10"/>
  <c r="DA34" i="10"/>
  <c r="DE34" i="10"/>
  <c r="DI34" i="10"/>
  <c r="DM34" i="10"/>
  <c r="DQ34" i="10"/>
  <c r="DU34" i="10"/>
  <c r="DY34" i="10"/>
  <c r="EC34" i="10"/>
  <c r="EG34" i="10"/>
  <c r="EK34" i="10"/>
  <c r="EO34" i="10"/>
  <c r="E35" i="10"/>
  <c r="I35" i="10"/>
  <c r="M35" i="10"/>
  <c r="Q35" i="10"/>
  <c r="U35" i="10"/>
  <c r="Y35" i="10"/>
  <c r="AC35" i="10"/>
  <c r="AG35" i="10"/>
  <c r="AK35" i="10"/>
  <c r="AO35" i="10"/>
  <c r="AS35" i="10"/>
  <c r="AW35" i="10"/>
  <c r="BA35" i="10"/>
  <c r="BE35" i="10"/>
  <c r="BI35" i="10"/>
  <c r="BM35" i="10"/>
  <c r="BQ35" i="10"/>
  <c r="BU35" i="10"/>
  <c r="BY35" i="10"/>
  <c r="CC35" i="10"/>
  <c r="CG35" i="10"/>
  <c r="CK35" i="10"/>
  <c r="CO35" i="10"/>
  <c r="CS35" i="10"/>
  <c r="CW35" i="10"/>
  <c r="DA35" i="10"/>
  <c r="DE35" i="10"/>
  <c r="DI35" i="10"/>
  <c r="DM35" i="10"/>
  <c r="DQ35" i="10"/>
  <c r="DU35" i="10"/>
  <c r="DY35" i="10"/>
  <c r="EC35" i="10"/>
  <c r="EG35" i="10"/>
  <c r="EK35" i="10"/>
  <c r="EO35" i="10"/>
  <c r="E36" i="10"/>
  <c r="I36" i="10"/>
  <c r="M36" i="10"/>
  <c r="Q36" i="10"/>
  <c r="U36" i="10"/>
  <c r="Y36" i="10"/>
  <c r="AC36" i="10"/>
  <c r="AG36" i="10"/>
  <c r="AK36" i="10"/>
  <c r="AO36" i="10"/>
  <c r="AS36" i="10"/>
  <c r="AW36" i="10"/>
  <c r="BA36" i="10"/>
  <c r="BE36" i="10"/>
  <c r="BI36" i="10"/>
  <c r="BM36" i="10"/>
  <c r="BQ36" i="10"/>
  <c r="BU36" i="10"/>
  <c r="BY36" i="10"/>
  <c r="CC36" i="10"/>
  <c r="CG36" i="10"/>
  <c r="CK36" i="10"/>
  <c r="CO36" i="10"/>
  <c r="CS36" i="10"/>
  <c r="CW36" i="10"/>
  <c r="DA36" i="10"/>
  <c r="DE36" i="10"/>
  <c r="DI36" i="10"/>
  <c r="DM36" i="10"/>
  <c r="DQ36" i="10"/>
  <c r="DU36" i="10"/>
  <c r="DY36" i="10"/>
  <c r="EC36" i="10"/>
  <c r="EG36" i="10"/>
  <c r="EK36" i="10"/>
  <c r="EO36" i="10"/>
  <c r="E37" i="10"/>
  <c r="I37" i="10"/>
  <c r="M37" i="10"/>
  <c r="Q37" i="10"/>
  <c r="U37" i="10"/>
  <c r="Y37" i="10"/>
  <c r="AC37" i="10"/>
  <c r="AG37" i="10"/>
  <c r="AK37" i="10"/>
  <c r="AO37" i="10"/>
  <c r="AS37" i="10"/>
  <c r="AW37" i="10"/>
  <c r="BA37" i="10"/>
  <c r="BE37" i="10"/>
  <c r="BI37" i="10"/>
  <c r="BM37" i="10"/>
  <c r="BQ37" i="10"/>
  <c r="BU37" i="10"/>
  <c r="BY37" i="10"/>
  <c r="CC37" i="10"/>
  <c r="CG37" i="10"/>
  <c r="CK37" i="10"/>
  <c r="CO37" i="10"/>
  <c r="CS37" i="10"/>
  <c r="CW37" i="10"/>
  <c r="DA37" i="10"/>
  <c r="DE37" i="10"/>
  <c r="DI37" i="10"/>
  <c r="DM37" i="10"/>
  <c r="DQ37" i="10"/>
  <c r="EC37" i="10"/>
  <c r="EG37" i="10"/>
  <c r="EK37" i="10"/>
  <c r="EO37" i="10"/>
  <c r="E38" i="10"/>
  <c r="I38" i="10"/>
  <c r="M38" i="10"/>
  <c r="Q38" i="10"/>
  <c r="U38" i="10"/>
  <c r="Y38" i="10"/>
  <c r="AC38" i="10"/>
  <c r="AG38" i="10"/>
  <c r="AK38" i="10"/>
  <c r="AO38" i="10"/>
  <c r="AS38" i="10"/>
  <c r="AW38" i="10"/>
  <c r="BA38" i="10"/>
  <c r="BE38" i="10"/>
  <c r="BI38" i="10"/>
  <c r="BM38" i="10"/>
  <c r="BQ38" i="10"/>
  <c r="BU38" i="10"/>
  <c r="BY38" i="10"/>
  <c r="CC38" i="10"/>
  <c r="CG38" i="10"/>
  <c r="CK38" i="10"/>
  <c r="CO38" i="10"/>
  <c r="CS38" i="10"/>
  <c r="CW38" i="10"/>
  <c r="DA38" i="10"/>
  <c r="DE38" i="10"/>
  <c r="DI38" i="10"/>
  <c r="DM38" i="10"/>
  <c r="DQ38" i="10"/>
  <c r="DU38" i="10"/>
  <c r="DY38" i="10"/>
  <c r="EC38" i="10"/>
  <c r="EG38" i="10"/>
  <c r="EK38" i="10"/>
  <c r="EO38" i="10"/>
  <c r="E39" i="10"/>
  <c r="I39" i="10"/>
  <c r="M39" i="10"/>
  <c r="Q39" i="10"/>
  <c r="U39" i="10"/>
  <c r="Y39" i="10"/>
  <c r="AC39" i="10"/>
  <c r="AG39" i="10"/>
  <c r="AK39" i="10"/>
  <c r="AO39" i="10"/>
  <c r="AS39" i="10"/>
  <c r="AW39" i="10"/>
  <c r="BA39" i="10"/>
  <c r="BE39" i="10"/>
  <c r="BI39" i="10"/>
  <c r="BM39" i="10"/>
  <c r="BQ39" i="10"/>
  <c r="BU39" i="10"/>
  <c r="BY39" i="10"/>
  <c r="CC39" i="10"/>
  <c r="CG39" i="10"/>
  <c r="CK39" i="10"/>
  <c r="CO39" i="10"/>
  <c r="CS39" i="10"/>
  <c r="CW39" i="10"/>
  <c r="DA39" i="10"/>
  <c r="DE39" i="10"/>
  <c r="DI39" i="10"/>
  <c r="DM39" i="10"/>
  <c r="DQ39" i="10"/>
  <c r="DU39" i="10"/>
  <c r="DY39" i="10"/>
  <c r="EC39" i="10"/>
  <c r="EG39" i="10"/>
  <c r="EK39" i="10"/>
  <c r="EO39" i="10"/>
  <c r="E40" i="10"/>
  <c r="I40" i="10"/>
  <c r="M40" i="10"/>
  <c r="Q40" i="10"/>
  <c r="U40" i="10"/>
  <c r="Y40" i="10"/>
  <c r="AC40" i="10"/>
  <c r="AG40" i="10"/>
  <c r="AK40" i="10"/>
  <c r="AO40" i="10"/>
  <c r="AS40" i="10"/>
  <c r="AW40" i="10"/>
  <c r="BA40" i="10"/>
  <c r="BE40" i="10"/>
  <c r="BI40" i="10"/>
  <c r="BM40" i="10"/>
  <c r="BQ40" i="10"/>
  <c r="BU40" i="10"/>
  <c r="BY40" i="10"/>
  <c r="CC40" i="10"/>
  <c r="CG40" i="10"/>
  <c r="CK40" i="10"/>
  <c r="CO40" i="10"/>
  <c r="CS40" i="10"/>
  <c r="CW40" i="10"/>
  <c r="DA40" i="10"/>
  <c r="DE40" i="10"/>
  <c r="DI40" i="10"/>
  <c r="DM40" i="10"/>
  <c r="DQ40" i="10"/>
  <c r="EC40" i="10"/>
  <c r="EG40" i="10"/>
  <c r="EK40" i="10"/>
  <c r="EO40" i="10"/>
  <c r="E41" i="10"/>
  <c r="I41" i="10"/>
  <c r="M41" i="10"/>
  <c r="Q41" i="10"/>
  <c r="U41" i="10"/>
  <c r="Y41" i="10"/>
  <c r="AC41" i="10"/>
  <c r="AG41" i="10"/>
  <c r="AK41" i="10"/>
  <c r="AO41" i="10"/>
  <c r="AS41" i="10"/>
  <c r="AW41" i="10"/>
  <c r="BA41" i="10"/>
  <c r="BE41" i="10"/>
  <c r="BI41" i="10"/>
  <c r="BM41" i="10"/>
  <c r="BQ41" i="10"/>
  <c r="BU41" i="10"/>
  <c r="BY41" i="10"/>
  <c r="CC41" i="10"/>
  <c r="CG41" i="10"/>
  <c r="CK41" i="10"/>
  <c r="CO41" i="10"/>
  <c r="CS41" i="10"/>
  <c r="CW41" i="10"/>
  <c r="DA41" i="10"/>
  <c r="DE41" i="10"/>
  <c r="DI41" i="10"/>
  <c r="DM41" i="10"/>
  <c r="DQ41" i="10"/>
  <c r="DU41" i="10"/>
  <c r="DY41" i="10"/>
  <c r="EC41" i="10"/>
  <c r="EG41" i="10"/>
  <c r="EK41" i="10"/>
  <c r="EO41" i="10"/>
  <c r="E42" i="10"/>
  <c r="I42" i="10"/>
  <c r="M42" i="10"/>
  <c r="Q42" i="10"/>
  <c r="U42" i="10"/>
  <c r="Y42" i="10"/>
  <c r="AC42" i="10"/>
  <c r="AG42" i="10"/>
  <c r="AK42" i="10"/>
  <c r="AO42" i="10"/>
  <c r="AS42" i="10"/>
  <c r="AW42" i="10"/>
  <c r="BA42" i="10"/>
  <c r="BE42" i="10"/>
  <c r="BI42" i="10"/>
  <c r="BM42" i="10"/>
  <c r="BQ42" i="10"/>
  <c r="BU42" i="10"/>
  <c r="BY42" i="10"/>
  <c r="CC42" i="10"/>
  <c r="CG42" i="10"/>
  <c r="CK42" i="10"/>
  <c r="CO42" i="10"/>
  <c r="CS42" i="10"/>
  <c r="CW42" i="10"/>
  <c r="DA42" i="10"/>
  <c r="DE42" i="10"/>
  <c r="DI42" i="10"/>
  <c r="DM42" i="10"/>
  <c r="DQ42" i="10"/>
  <c r="DU42" i="10"/>
  <c r="DY42" i="10"/>
  <c r="EC42" i="10"/>
  <c r="EG42" i="10"/>
  <c r="EK42" i="10"/>
  <c r="EO42" i="10"/>
  <c r="E43" i="10"/>
  <c r="I43" i="10"/>
  <c r="M43" i="10"/>
  <c r="Q43" i="10"/>
  <c r="U43" i="10"/>
  <c r="Y43" i="10"/>
  <c r="AC43" i="10"/>
  <c r="AG43" i="10"/>
  <c r="AK43" i="10"/>
  <c r="AO43" i="10"/>
  <c r="AS43" i="10"/>
  <c r="AW43" i="10"/>
  <c r="BA43" i="10"/>
  <c r="BE43" i="10"/>
  <c r="BI43" i="10"/>
  <c r="BM43" i="10"/>
  <c r="BQ43" i="10"/>
  <c r="BU43" i="10"/>
  <c r="BY43" i="10"/>
  <c r="CC43" i="10"/>
  <c r="CG43" i="10"/>
  <c r="CK43" i="10"/>
  <c r="CO43" i="10"/>
  <c r="CS43" i="10"/>
  <c r="CW43" i="10"/>
  <c r="DA43" i="10"/>
  <c r="DE43" i="10"/>
  <c r="DI43" i="10"/>
  <c r="DM43" i="10"/>
  <c r="DQ43" i="10"/>
  <c r="DU43" i="10"/>
  <c r="DY43" i="10"/>
  <c r="EC43" i="10"/>
  <c r="EG43" i="10"/>
  <c r="EK43" i="10"/>
  <c r="EO43" i="10"/>
  <c r="E44" i="10"/>
  <c r="I44" i="10"/>
  <c r="M44" i="10"/>
  <c r="Q44" i="10"/>
  <c r="U44" i="10"/>
  <c r="Y44" i="10"/>
  <c r="AC44" i="10"/>
  <c r="AG44" i="10"/>
  <c r="AK44" i="10"/>
  <c r="AO44" i="10"/>
  <c r="AS44" i="10"/>
  <c r="AW44" i="10"/>
  <c r="BA44" i="10"/>
  <c r="BE44" i="10"/>
  <c r="BI44" i="10"/>
  <c r="BM44" i="10"/>
  <c r="BQ44" i="10"/>
  <c r="BU44" i="10"/>
  <c r="BY44" i="10"/>
  <c r="CC44" i="10"/>
  <c r="CG44" i="10"/>
  <c r="CK44" i="10"/>
  <c r="CO44" i="10"/>
  <c r="CS44" i="10"/>
  <c r="CW44" i="10"/>
  <c r="DA44" i="10"/>
  <c r="DE44" i="10"/>
  <c r="DI44" i="10"/>
  <c r="DM44" i="10"/>
  <c r="DQ44" i="10"/>
  <c r="DU44" i="10"/>
  <c r="DY44" i="10"/>
  <c r="EC44" i="10"/>
  <c r="EG44" i="10"/>
  <c r="EK44" i="10"/>
  <c r="EO44" i="10"/>
  <c r="E45" i="10"/>
  <c r="I45" i="10"/>
  <c r="M45" i="10"/>
  <c r="Q45" i="10"/>
  <c r="U45" i="10"/>
  <c r="Y45" i="10"/>
  <c r="AC45" i="10"/>
  <c r="AG45" i="10"/>
  <c r="AK45" i="10"/>
  <c r="AO45" i="10"/>
  <c r="AS45" i="10"/>
  <c r="AW45" i="10"/>
  <c r="BA45" i="10"/>
  <c r="BE45" i="10"/>
  <c r="BI45" i="10"/>
  <c r="BM45" i="10"/>
  <c r="BQ45" i="10"/>
  <c r="BU45" i="10"/>
  <c r="BY45" i="10"/>
  <c r="CC45" i="10"/>
  <c r="CG45" i="10"/>
  <c r="CK45" i="10"/>
  <c r="CO45" i="10"/>
  <c r="CS45" i="10"/>
  <c r="CW45" i="10"/>
  <c r="DA45" i="10"/>
  <c r="DE45" i="10"/>
  <c r="DI45" i="10"/>
  <c r="DM45" i="10"/>
  <c r="DQ45" i="10"/>
  <c r="DU45" i="10"/>
  <c r="DY45" i="10"/>
  <c r="EC45" i="10"/>
  <c r="EG45" i="10"/>
  <c r="EK45" i="10"/>
  <c r="EO45" i="10"/>
  <c r="E46" i="10"/>
  <c r="I46" i="10"/>
  <c r="M46" i="10"/>
  <c r="Q46" i="10"/>
  <c r="U46" i="10"/>
  <c r="Y46" i="10"/>
  <c r="AC46" i="10"/>
  <c r="AG46" i="10"/>
  <c r="AK46" i="10"/>
  <c r="AO46" i="10"/>
  <c r="AS46" i="10"/>
  <c r="AW46" i="10"/>
  <c r="BA46" i="10"/>
  <c r="BE46" i="10"/>
  <c r="BI46" i="10"/>
  <c r="BM46" i="10"/>
  <c r="BQ46" i="10"/>
  <c r="BU46" i="10"/>
  <c r="BY46" i="10"/>
  <c r="CC46" i="10"/>
  <c r="CG46" i="10"/>
  <c r="CK46" i="10"/>
  <c r="CO46" i="10"/>
  <c r="CS46" i="10"/>
  <c r="CW46" i="10"/>
  <c r="DA46" i="10"/>
  <c r="DE46" i="10"/>
  <c r="DI46" i="10"/>
  <c r="DM46" i="10"/>
  <c r="DQ46" i="10"/>
  <c r="DU46" i="10"/>
  <c r="DY46" i="10"/>
  <c r="EC46" i="10"/>
  <c r="EG46" i="10"/>
  <c r="EK46" i="10"/>
  <c r="EO46" i="10"/>
  <c r="E47" i="10"/>
  <c r="I47" i="10"/>
  <c r="M47" i="10"/>
  <c r="Q47" i="10"/>
  <c r="U47" i="10"/>
  <c r="Y47" i="10"/>
  <c r="AC47" i="10"/>
  <c r="AG47" i="10"/>
  <c r="AK47" i="10"/>
  <c r="AO47" i="10"/>
  <c r="AS47" i="10"/>
  <c r="AW47" i="10"/>
  <c r="BA47" i="10"/>
  <c r="BE47" i="10"/>
  <c r="BI47" i="10"/>
  <c r="BM47" i="10"/>
  <c r="BQ47" i="10"/>
  <c r="BU47" i="10"/>
  <c r="BY47" i="10"/>
  <c r="CC47" i="10"/>
  <c r="CG47" i="10"/>
  <c r="CK47" i="10"/>
  <c r="CO47" i="10"/>
  <c r="CS47" i="10"/>
  <c r="CW47" i="10"/>
  <c r="DA47" i="10"/>
  <c r="DE47" i="10"/>
  <c r="DI47" i="10"/>
  <c r="DM47" i="10"/>
  <c r="DQ47" i="10"/>
  <c r="DU47" i="10"/>
  <c r="DY47" i="10"/>
  <c r="EC47" i="10"/>
  <c r="EG47" i="10"/>
  <c r="EK47" i="10"/>
  <c r="EO47" i="10"/>
  <c r="E48" i="10"/>
  <c r="I48" i="10"/>
  <c r="M48" i="10"/>
  <c r="Q48" i="10"/>
  <c r="U48" i="10"/>
  <c r="Y48" i="10"/>
  <c r="AC48" i="10"/>
  <c r="AG48" i="10"/>
  <c r="AK48" i="10"/>
  <c r="AO48" i="10"/>
  <c r="AS48" i="10"/>
  <c r="AW48" i="10"/>
  <c r="BA48" i="10"/>
  <c r="BE48" i="10"/>
  <c r="BI48" i="10"/>
  <c r="BM48" i="10"/>
  <c r="BQ48" i="10"/>
  <c r="BU48" i="10"/>
  <c r="BY48" i="10"/>
  <c r="CC48" i="10"/>
  <c r="CG48" i="10"/>
  <c r="CK48" i="10"/>
  <c r="CO48" i="10"/>
  <c r="CS48" i="10"/>
  <c r="CW48" i="10"/>
  <c r="DA48" i="10"/>
  <c r="DE48" i="10"/>
  <c r="DI48" i="10"/>
  <c r="DM48" i="10"/>
  <c r="DQ48" i="10"/>
  <c r="DU48" i="10"/>
  <c r="DY48" i="10"/>
  <c r="EC48" i="10"/>
  <c r="EG48" i="10"/>
  <c r="EK48" i="10"/>
  <c r="EO48" i="10"/>
  <c r="E49" i="10"/>
  <c r="I49" i="10"/>
  <c r="M49" i="10"/>
  <c r="Q49" i="10"/>
  <c r="U49" i="10"/>
  <c r="Y49" i="10"/>
  <c r="AC49" i="10"/>
  <c r="AG49" i="10"/>
  <c r="AK49" i="10"/>
  <c r="AO49" i="10"/>
  <c r="AS49" i="10"/>
  <c r="AW49" i="10"/>
  <c r="BA49" i="10"/>
  <c r="BE49" i="10"/>
  <c r="BI49" i="10"/>
  <c r="BM49" i="10"/>
  <c r="BQ49" i="10"/>
  <c r="BU49" i="10"/>
  <c r="BY49" i="10"/>
  <c r="CC49" i="10"/>
  <c r="CG49" i="10"/>
  <c r="CK49" i="10"/>
  <c r="CO49" i="10"/>
  <c r="CS49" i="10"/>
  <c r="CW49" i="10"/>
  <c r="DA49" i="10"/>
  <c r="DE49" i="10"/>
  <c r="DI49" i="10"/>
  <c r="DM49" i="10"/>
  <c r="DQ49" i="10"/>
  <c r="DU49" i="10"/>
  <c r="DY49" i="10"/>
  <c r="EC49" i="10"/>
  <c r="EG49" i="10"/>
  <c r="EK49" i="10"/>
  <c r="EO49" i="10"/>
  <c r="E50" i="10"/>
  <c r="I50" i="10"/>
  <c r="M50" i="10"/>
  <c r="Q50" i="10"/>
  <c r="U50" i="10"/>
  <c r="Y50" i="10"/>
  <c r="AC50" i="10"/>
  <c r="AG50" i="10"/>
  <c r="AK50" i="10"/>
  <c r="AO50" i="10"/>
  <c r="AS50" i="10"/>
  <c r="AW50" i="10"/>
  <c r="BA50" i="10"/>
  <c r="BE50" i="10"/>
  <c r="BI50" i="10"/>
  <c r="BM50" i="10"/>
  <c r="BQ50" i="10"/>
  <c r="BU50" i="10"/>
  <c r="BY50" i="10"/>
  <c r="CC50" i="10"/>
  <c r="CG50" i="10"/>
  <c r="CK50" i="10"/>
  <c r="CO50" i="10"/>
  <c r="CS50" i="10"/>
  <c r="CW50" i="10"/>
  <c r="DA50" i="10"/>
  <c r="DE50" i="10"/>
  <c r="DI50" i="10"/>
  <c r="DM50" i="10"/>
  <c r="DQ50" i="10"/>
  <c r="DU50" i="10"/>
  <c r="DY50" i="10"/>
  <c r="EC50" i="10"/>
  <c r="EG50" i="10"/>
  <c r="EK50" i="10"/>
  <c r="EO50" i="10"/>
  <c r="E51" i="10"/>
  <c r="I51" i="10"/>
  <c r="M51" i="10"/>
  <c r="Q51" i="10"/>
  <c r="U51" i="10"/>
  <c r="Y51" i="10"/>
  <c r="AC51" i="10"/>
  <c r="AG51" i="10"/>
  <c r="AK51" i="10"/>
  <c r="AO51" i="10"/>
  <c r="AW51" i="10"/>
  <c r="BA51" i="10"/>
  <c r="BE51" i="10"/>
  <c r="BI51" i="10"/>
  <c r="BM51" i="10"/>
  <c r="BQ51" i="10"/>
  <c r="BU51" i="10"/>
  <c r="BY51" i="10"/>
  <c r="CC51" i="10"/>
  <c r="CG51" i="10"/>
  <c r="CK51" i="10"/>
  <c r="CO51" i="10"/>
  <c r="CS51" i="10"/>
  <c r="CW51" i="10"/>
  <c r="DA51" i="10"/>
  <c r="DE51" i="10"/>
  <c r="DI51" i="10"/>
  <c r="DM51" i="10"/>
  <c r="DQ51" i="10"/>
  <c r="DU51" i="10"/>
  <c r="DY51" i="10"/>
  <c r="EC51" i="10"/>
  <c r="EG51" i="10"/>
  <c r="EK51" i="10"/>
  <c r="EO51" i="10"/>
  <c r="E52" i="10"/>
  <c r="I52" i="10"/>
  <c r="M52" i="10"/>
  <c r="Q52" i="10"/>
  <c r="U52" i="10"/>
  <c r="Y52" i="10"/>
  <c r="AC52" i="10"/>
  <c r="AG52" i="10"/>
  <c r="AK52" i="10"/>
  <c r="AO52" i="10"/>
  <c r="AS52" i="10"/>
  <c r="AW52" i="10"/>
  <c r="BA52" i="10"/>
  <c r="BE52" i="10"/>
  <c r="BI52" i="10"/>
  <c r="BM52" i="10"/>
  <c r="BQ52" i="10"/>
  <c r="BU52" i="10"/>
  <c r="BY52" i="10"/>
  <c r="CC52" i="10"/>
  <c r="CG52" i="10"/>
  <c r="CK52" i="10"/>
  <c r="CO52" i="10"/>
  <c r="CS52" i="10"/>
  <c r="CW52" i="10"/>
  <c r="DA52" i="10"/>
  <c r="DE52" i="10"/>
  <c r="DI52" i="10"/>
  <c r="DM52" i="10"/>
  <c r="DQ52" i="10"/>
  <c r="DU52" i="10"/>
  <c r="DY52" i="10"/>
  <c r="EC52" i="10"/>
  <c r="EG52" i="10"/>
  <c r="EK52" i="10"/>
  <c r="EO52" i="10"/>
  <c r="E53" i="10"/>
  <c r="I53" i="10"/>
  <c r="M53" i="10"/>
  <c r="Q53" i="10"/>
  <c r="U53" i="10"/>
  <c r="Y53" i="10"/>
  <c r="AC53" i="10"/>
  <c r="AG53" i="10"/>
  <c r="AK53" i="10"/>
  <c r="AO53" i="10"/>
  <c r="AS53" i="10"/>
  <c r="AW53" i="10"/>
  <c r="BA53" i="10"/>
  <c r="BE53" i="10"/>
  <c r="BI53" i="10"/>
  <c r="BM53" i="10"/>
  <c r="BQ53" i="10"/>
  <c r="BU53" i="10"/>
  <c r="BY53" i="10"/>
  <c r="CC53" i="10"/>
  <c r="CG53" i="10"/>
  <c r="CK53" i="10"/>
  <c r="CO53" i="10"/>
  <c r="CS53" i="10"/>
  <c r="CW53" i="10"/>
  <c r="DA53" i="10"/>
  <c r="DE53" i="10"/>
  <c r="DI53" i="10"/>
  <c r="DM53" i="10"/>
  <c r="DQ53" i="10"/>
  <c r="DU53" i="10"/>
  <c r="DY53" i="10"/>
  <c r="EC53" i="10"/>
  <c r="EG53" i="10"/>
  <c r="EK53" i="10"/>
  <c r="EO53" i="10"/>
  <c r="E54" i="10"/>
  <c r="I54" i="10"/>
  <c r="M54" i="10"/>
  <c r="Q54" i="10"/>
  <c r="U54" i="10"/>
  <c r="Y54" i="10"/>
  <c r="AC54" i="10"/>
  <c r="AG54" i="10"/>
  <c r="AK54" i="10"/>
  <c r="AO54" i="10"/>
  <c r="AS54" i="10"/>
  <c r="AW54" i="10"/>
  <c r="BA54" i="10"/>
  <c r="BE54" i="10"/>
  <c r="BI54" i="10"/>
  <c r="BM54" i="10"/>
  <c r="BQ54" i="10"/>
  <c r="BU54" i="10"/>
  <c r="BY54" i="10"/>
  <c r="CC54" i="10"/>
  <c r="CG54" i="10"/>
  <c r="CK54" i="10"/>
  <c r="CO54" i="10"/>
  <c r="CS54" i="10"/>
  <c r="CW54" i="10"/>
  <c r="DA54" i="10"/>
  <c r="DE54" i="10"/>
  <c r="DI54" i="10"/>
  <c r="DM54" i="10"/>
  <c r="DQ54" i="10"/>
  <c r="EC54" i="10"/>
  <c r="EG54" i="10"/>
  <c r="EK54" i="10"/>
  <c r="EO54" i="10"/>
  <c r="E55" i="10"/>
  <c r="I55" i="10"/>
  <c r="M55" i="10"/>
  <c r="Q55" i="10"/>
  <c r="U55" i="10"/>
  <c r="Y55" i="10"/>
  <c r="AC55" i="10"/>
  <c r="AG55" i="10"/>
  <c r="AK55" i="10"/>
  <c r="AO55" i="10"/>
  <c r="AS55" i="10"/>
  <c r="AW55" i="10"/>
  <c r="BA55" i="10"/>
  <c r="BE55" i="10"/>
  <c r="BI55" i="10"/>
  <c r="BM55" i="10"/>
  <c r="BQ55" i="10"/>
  <c r="BU55" i="10"/>
  <c r="BY55" i="10"/>
  <c r="CC55" i="10"/>
  <c r="CG55" i="10"/>
  <c r="CK55" i="10"/>
  <c r="CO55" i="10"/>
  <c r="CS55" i="10"/>
  <c r="CW55" i="10"/>
  <c r="DA55" i="10"/>
  <c r="DE55" i="10"/>
  <c r="DI55" i="10"/>
  <c r="DM55" i="10"/>
  <c r="DQ55" i="10"/>
  <c r="DU55" i="10"/>
  <c r="DY55" i="10"/>
  <c r="EC55" i="10"/>
  <c r="EG55" i="10"/>
  <c r="EK55" i="10"/>
  <c r="EO55" i="10"/>
  <c r="E56" i="10"/>
  <c r="I56" i="10"/>
  <c r="M56" i="10"/>
  <c r="Q56" i="10"/>
  <c r="U56" i="10"/>
  <c r="Y56" i="10"/>
  <c r="AC56" i="10"/>
  <c r="AG56" i="10"/>
  <c r="AK56" i="10"/>
  <c r="AO56" i="10"/>
  <c r="AS56" i="10"/>
  <c r="AW56" i="10"/>
  <c r="BA56" i="10"/>
  <c r="BE56" i="10"/>
  <c r="BI56" i="10"/>
  <c r="BM56" i="10"/>
  <c r="BQ56" i="10"/>
  <c r="BU56" i="10"/>
  <c r="BY56" i="10"/>
  <c r="CC56" i="10"/>
  <c r="CG56" i="10"/>
  <c r="CK56" i="10"/>
  <c r="CO56" i="10"/>
  <c r="CS56" i="10"/>
  <c r="CW56" i="10"/>
  <c r="DA56" i="10"/>
  <c r="DE56" i="10"/>
  <c r="DI56" i="10"/>
  <c r="DM56" i="10"/>
  <c r="DQ56" i="10"/>
  <c r="EC56" i="10"/>
  <c r="EG56" i="10"/>
  <c r="EK56" i="10"/>
  <c r="EO56" i="10"/>
  <c r="E57" i="10"/>
  <c r="I57" i="10"/>
  <c r="M57" i="10"/>
  <c r="Q57" i="10"/>
  <c r="U57" i="10"/>
  <c r="Y57" i="10"/>
  <c r="AC57" i="10"/>
  <c r="AG57" i="10"/>
  <c r="AK57" i="10"/>
  <c r="AO57" i="10"/>
  <c r="AS57" i="10"/>
  <c r="AW57" i="10"/>
  <c r="BA57" i="10"/>
  <c r="BE57" i="10"/>
  <c r="BI57" i="10"/>
  <c r="BM57" i="10"/>
  <c r="BQ57" i="10"/>
  <c r="BU57" i="10"/>
  <c r="BY57" i="10"/>
  <c r="CC57" i="10"/>
  <c r="CG57" i="10"/>
  <c r="CK57" i="10"/>
  <c r="CO57" i="10"/>
  <c r="CS57" i="10"/>
  <c r="CW57" i="10"/>
  <c r="DA57" i="10"/>
  <c r="DE57" i="10"/>
  <c r="DI57" i="10"/>
  <c r="DM57" i="10"/>
  <c r="DQ57" i="10"/>
  <c r="DU57" i="10"/>
  <c r="DY57" i="10"/>
  <c r="EC57" i="10"/>
  <c r="EG57" i="10"/>
  <c r="EK57" i="10"/>
  <c r="EO57" i="10"/>
  <c r="U7" i="9" l="1"/>
  <c r="AS7" i="9"/>
  <c r="BX7" i="9"/>
  <c r="BY7" i="9"/>
  <c r="BZ7" i="9" s="1"/>
  <c r="U8" i="9"/>
  <c r="BX8" i="9"/>
  <c r="BY8" i="9"/>
  <c r="BZ8" i="9" s="1"/>
  <c r="U9" i="9"/>
  <c r="Y9" i="9"/>
  <c r="AS9" i="9"/>
  <c r="BA9" i="9"/>
  <c r="BM9" i="9"/>
  <c r="BX9" i="9"/>
  <c r="BY9" i="9"/>
  <c r="BZ9" i="9" s="1"/>
  <c r="E10" i="9"/>
  <c r="U10" i="9"/>
  <c r="AS10" i="9"/>
  <c r="AW10" i="9"/>
  <c r="BQ10" i="9"/>
  <c r="BX10" i="9"/>
  <c r="BY10" i="9"/>
  <c r="BZ10" i="9" s="1"/>
  <c r="E11" i="9"/>
  <c r="U11" i="9"/>
  <c r="AS11" i="9"/>
  <c r="BM11" i="9"/>
  <c r="BX11" i="9"/>
  <c r="BY11" i="9"/>
  <c r="BZ11" i="9" s="1"/>
  <c r="U12" i="9"/>
  <c r="AS12" i="9"/>
  <c r="BA12" i="9"/>
  <c r="BE12" i="9"/>
  <c r="BM12" i="9"/>
  <c r="BX12" i="9"/>
  <c r="BY12" i="9"/>
  <c r="BZ12" i="9" s="1"/>
  <c r="I13" i="9"/>
  <c r="U13" i="9"/>
  <c r="AS13" i="9"/>
  <c r="BA13" i="9"/>
  <c r="BX13" i="9"/>
  <c r="BY13" i="9"/>
  <c r="BZ13" i="9"/>
  <c r="M14" i="9"/>
  <c r="U14" i="9"/>
  <c r="AK14" i="9"/>
  <c r="BE14" i="9"/>
  <c r="BX14" i="9"/>
  <c r="BZ14" i="9" s="1"/>
  <c r="BY14" i="9"/>
  <c r="U15" i="9"/>
  <c r="Y15" i="9"/>
  <c r="AS15" i="9"/>
  <c r="BA15" i="9"/>
  <c r="BM15" i="9"/>
  <c r="BX15" i="9"/>
  <c r="BZ15" i="9" s="1"/>
  <c r="BY15" i="9"/>
  <c r="M16" i="9"/>
  <c r="U16" i="9"/>
  <c r="Y16" i="9"/>
  <c r="AK16" i="9"/>
  <c r="BE16" i="9"/>
  <c r="BX16" i="9"/>
  <c r="BZ16" i="9" s="1"/>
  <c r="BY16" i="9"/>
  <c r="E17" i="9"/>
  <c r="U17" i="9"/>
  <c r="AC17" i="9"/>
  <c r="AG17" i="9"/>
  <c r="AS17" i="9"/>
  <c r="BE17" i="9"/>
  <c r="BM17" i="9"/>
  <c r="BX17" i="9"/>
  <c r="BY17" i="9"/>
  <c r="BZ17" i="9" s="1"/>
  <c r="U18" i="9"/>
  <c r="AK18" i="9"/>
  <c r="AS18" i="9"/>
  <c r="BE18" i="9"/>
  <c r="BX18" i="9"/>
  <c r="BY18" i="9"/>
  <c r="BZ18" i="9"/>
  <c r="E19" i="9"/>
  <c r="I19" i="9"/>
  <c r="U19" i="9"/>
  <c r="AC19" i="9"/>
  <c r="AG19" i="9"/>
  <c r="AS19" i="9"/>
  <c r="BM19" i="9"/>
  <c r="BU19" i="9"/>
  <c r="BX19" i="9"/>
  <c r="BZ19" i="9" s="1"/>
  <c r="BY19" i="9"/>
  <c r="E20" i="9"/>
  <c r="U20" i="9"/>
  <c r="Y20" i="9"/>
  <c r="AK20" i="9"/>
  <c r="AO20" i="9"/>
  <c r="AS20" i="9"/>
  <c r="BE20" i="9"/>
  <c r="BX20" i="9"/>
  <c r="BY20" i="9"/>
  <c r="BZ20" i="9" s="1"/>
  <c r="E21" i="9"/>
  <c r="U21" i="9"/>
  <c r="Y21" i="9"/>
  <c r="AC21" i="9"/>
  <c r="AS21" i="9"/>
  <c r="BA21" i="9"/>
  <c r="BE21" i="9"/>
  <c r="BX21" i="9"/>
  <c r="BZ21" i="9" s="1"/>
  <c r="BY21" i="9"/>
  <c r="E22" i="9"/>
  <c r="I22" i="9"/>
  <c r="U22" i="9"/>
  <c r="Y22" i="9"/>
  <c r="AC22" i="9"/>
  <c r="AG22" i="9"/>
  <c r="AK22" i="9"/>
  <c r="AS22" i="9"/>
  <c r="BA22" i="9"/>
  <c r="BE22" i="9"/>
  <c r="BM22" i="9"/>
  <c r="BX22" i="9"/>
  <c r="BY22" i="9"/>
  <c r="BZ22" i="9" s="1"/>
  <c r="E23" i="9"/>
  <c r="I23" i="9"/>
  <c r="U23" i="9"/>
  <c r="AC23" i="9"/>
  <c r="AS23" i="9"/>
  <c r="BE23" i="9"/>
  <c r="BX23" i="9"/>
  <c r="BY23" i="9"/>
  <c r="BZ23" i="9" s="1"/>
  <c r="U24" i="9"/>
  <c r="AK24" i="9"/>
  <c r="AS24" i="9"/>
  <c r="BA24" i="9"/>
  <c r="BE24" i="9"/>
  <c r="BX24" i="9"/>
  <c r="BY24" i="9"/>
  <c r="BZ24" i="9" s="1"/>
  <c r="E25" i="9"/>
  <c r="U25" i="9"/>
  <c r="AC25" i="9"/>
  <c r="AS25" i="9"/>
  <c r="BA25" i="9"/>
  <c r="BE25" i="9"/>
  <c r="BM25" i="9"/>
  <c r="BX25" i="9"/>
  <c r="BY25" i="9"/>
  <c r="BZ25" i="9"/>
  <c r="E26" i="9"/>
  <c r="U26" i="9"/>
  <c r="Y26" i="9"/>
  <c r="AC26" i="9"/>
  <c r="AG26" i="9"/>
  <c r="AK26" i="9"/>
  <c r="AS26" i="9"/>
  <c r="BA26" i="9"/>
  <c r="BE26" i="9"/>
  <c r="BX26" i="9"/>
  <c r="BY26" i="9"/>
  <c r="BZ26" i="9"/>
  <c r="E27" i="9"/>
  <c r="U27" i="9"/>
  <c r="Y27" i="9"/>
  <c r="AC27" i="9"/>
  <c r="AG27" i="9"/>
  <c r="AS27" i="9"/>
  <c r="BA27" i="9"/>
  <c r="BE27" i="9"/>
  <c r="BX27" i="9"/>
  <c r="BZ27" i="9" s="1"/>
  <c r="BY27" i="9"/>
  <c r="E28" i="9"/>
  <c r="I28" i="9"/>
  <c r="U28" i="9"/>
  <c r="Y28" i="9"/>
  <c r="AS28" i="9"/>
  <c r="BA28" i="9"/>
  <c r="BE28" i="9"/>
  <c r="BM28" i="9"/>
  <c r="BX28" i="9"/>
  <c r="BY28" i="9"/>
  <c r="BZ28" i="9" s="1"/>
  <c r="E29" i="9"/>
  <c r="U29" i="9"/>
  <c r="AS29" i="9"/>
  <c r="BE29" i="9"/>
  <c r="BM29" i="9"/>
  <c r="BX29" i="9"/>
  <c r="BY29" i="9"/>
  <c r="BZ29" i="9" s="1"/>
  <c r="E30" i="9"/>
  <c r="U30" i="9"/>
  <c r="Y30" i="9"/>
  <c r="AC30" i="9"/>
  <c r="AS30" i="9"/>
  <c r="BA30" i="9"/>
  <c r="BM30" i="9"/>
  <c r="BX30" i="9"/>
  <c r="BY30" i="9"/>
  <c r="BZ30" i="9"/>
  <c r="E31" i="9"/>
  <c r="U31" i="9"/>
  <c r="AC31" i="9"/>
  <c r="AS31" i="9"/>
  <c r="BM31" i="9"/>
  <c r="BX31" i="9"/>
  <c r="BY31" i="9"/>
  <c r="BZ31" i="9"/>
  <c r="U32" i="9"/>
  <c r="Y32" i="9"/>
  <c r="AK32" i="9"/>
  <c r="BA32" i="9"/>
  <c r="BM32" i="9"/>
  <c r="BX32" i="9"/>
  <c r="BY32" i="9"/>
  <c r="BZ32" i="9"/>
  <c r="U33" i="9"/>
  <c r="AS33" i="9"/>
  <c r="BX33" i="9"/>
  <c r="BY33" i="9"/>
  <c r="BZ33" i="9" s="1"/>
  <c r="E34" i="9"/>
  <c r="U34" i="9"/>
  <c r="Y34" i="9"/>
  <c r="AC34" i="9"/>
  <c r="AS34" i="9"/>
  <c r="BA34" i="9"/>
  <c r="BE34" i="9"/>
  <c r="BM34" i="9"/>
  <c r="BU34" i="9"/>
  <c r="BX34" i="9"/>
  <c r="BY34" i="9"/>
  <c r="BZ34" i="9" s="1"/>
  <c r="U35" i="9"/>
  <c r="Y35" i="9"/>
  <c r="AS35" i="9"/>
  <c r="BA35" i="9"/>
  <c r="BM35" i="9"/>
  <c r="BX35" i="9"/>
  <c r="BY35" i="9"/>
  <c r="BZ35" i="9" s="1"/>
  <c r="E36" i="9"/>
  <c r="I36" i="9"/>
  <c r="U36" i="9"/>
  <c r="AC36" i="9"/>
  <c r="AG36" i="9"/>
  <c r="AS36" i="9"/>
  <c r="BM36" i="9"/>
  <c r="BX36" i="9"/>
  <c r="BZ36" i="9" s="1"/>
  <c r="BY36" i="9"/>
  <c r="E37" i="9"/>
  <c r="U37" i="9"/>
  <c r="AS37" i="9"/>
  <c r="BA37" i="9"/>
  <c r="BM37" i="9"/>
  <c r="BX37" i="9"/>
  <c r="BZ37" i="9" s="1"/>
  <c r="BY37" i="9"/>
  <c r="U38" i="9"/>
  <c r="Y38" i="9"/>
  <c r="AS38" i="9"/>
  <c r="BA38" i="9"/>
  <c r="BE38" i="9"/>
  <c r="BM38" i="9"/>
  <c r="BX38" i="9"/>
  <c r="BY38" i="9"/>
  <c r="BZ38" i="9"/>
  <c r="M39" i="9"/>
  <c r="U39" i="9"/>
  <c r="AG39" i="9"/>
  <c r="AK39" i="9"/>
  <c r="BE39" i="9"/>
  <c r="BX39" i="9"/>
  <c r="BY39" i="9"/>
  <c r="BZ39" i="9"/>
  <c r="E40" i="9"/>
  <c r="I40" i="9"/>
  <c r="U40" i="9"/>
  <c r="Y40" i="9"/>
  <c r="AC40" i="9"/>
  <c r="AG40" i="9"/>
  <c r="AS40" i="9"/>
  <c r="BA40" i="9"/>
  <c r="BE40" i="9"/>
  <c r="BX40" i="9"/>
  <c r="BY40" i="9"/>
  <c r="BZ40" i="9"/>
  <c r="U41" i="9"/>
  <c r="AS41" i="9"/>
  <c r="BA41" i="9"/>
  <c r="BM41" i="9"/>
  <c r="BX41" i="9"/>
  <c r="BZ41" i="9" s="1"/>
  <c r="BY41" i="9"/>
  <c r="E42" i="9"/>
  <c r="U42" i="9"/>
  <c r="Y42" i="9"/>
  <c r="AC42" i="9"/>
  <c r="AS42" i="9"/>
  <c r="BA42" i="9"/>
  <c r="BE42" i="9"/>
  <c r="BX42" i="9"/>
  <c r="BY42" i="9"/>
  <c r="BZ42" i="9" s="1"/>
  <c r="E43" i="9"/>
  <c r="U43" i="9"/>
  <c r="Y43" i="9"/>
  <c r="AC43" i="9"/>
  <c r="AS43" i="9"/>
  <c r="BA43" i="9"/>
  <c r="BE43" i="9"/>
  <c r="BX43" i="9"/>
  <c r="BZ43" i="9" s="1"/>
  <c r="BY43" i="9"/>
  <c r="E44" i="9"/>
  <c r="U44" i="9"/>
  <c r="Y44" i="9"/>
  <c r="AG44" i="9"/>
  <c r="AS44" i="9"/>
  <c r="AW44" i="9"/>
  <c r="BA44" i="9"/>
  <c r="BM44" i="9"/>
  <c r="BQ44" i="9"/>
  <c r="BX44" i="9"/>
  <c r="BZ44" i="9" s="1"/>
  <c r="BY44" i="9"/>
  <c r="U45" i="9"/>
  <c r="AS45" i="9"/>
  <c r="BA45" i="9"/>
  <c r="BM45" i="9"/>
  <c r="BX45" i="9"/>
  <c r="BY45" i="9"/>
  <c r="BZ45" i="9" s="1"/>
  <c r="I46" i="9"/>
  <c r="U46" i="9"/>
  <c r="AG46" i="9"/>
  <c r="AS46" i="9"/>
  <c r="BA46" i="9"/>
  <c r="BE46" i="9"/>
  <c r="BM46" i="9"/>
  <c r="BU46" i="9"/>
  <c r="BX46" i="9"/>
  <c r="BY46" i="9"/>
  <c r="BZ46" i="9" s="1"/>
  <c r="E47" i="9"/>
  <c r="I47" i="9"/>
  <c r="U47" i="9"/>
  <c r="Y47" i="9"/>
  <c r="AC47" i="9"/>
  <c r="AS47" i="9"/>
  <c r="BA47" i="9"/>
  <c r="BE47" i="9"/>
  <c r="BM47" i="9"/>
  <c r="BX47" i="9"/>
  <c r="BY47" i="9"/>
  <c r="BZ47" i="9" s="1"/>
  <c r="U48" i="9"/>
  <c r="AK48" i="9"/>
  <c r="BE48" i="9"/>
  <c r="BX48" i="9"/>
  <c r="BZ48" i="9" s="1"/>
  <c r="BY48" i="9"/>
  <c r="E49" i="9"/>
  <c r="U49" i="9"/>
  <c r="Y49" i="9"/>
  <c r="AC49" i="9"/>
  <c r="AG49" i="9"/>
  <c r="AK49" i="9"/>
  <c r="AS49" i="9"/>
  <c r="BA49" i="9"/>
  <c r="BE49" i="9"/>
  <c r="BM49" i="9"/>
  <c r="BU49" i="9"/>
  <c r="BX49" i="9"/>
  <c r="BY49" i="9"/>
  <c r="BZ49" i="9" s="1"/>
  <c r="E50" i="9"/>
  <c r="I50" i="9"/>
  <c r="U50" i="9"/>
  <c r="Y50" i="9"/>
  <c r="AC50" i="9"/>
  <c r="AS50" i="9"/>
  <c r="BA50" i="9"/>
  <c r="BE50" i="9"/>
  <c r="BM50" i="9"/>
  <c r="BX50" i="9"/>
  <c r="BY50" i="9"/>
  <c r="BZ50" i="9" s="1"/>
  <c r="U51" i="9"/>
  <c r="Y51" i="9"/>
  <c r="AS51" i="9"/>
  <c r="BM51" i="9"/>
  <c r="BU51" i="9"/>
  <c r="BX51" i="9"/>
  <c r="BY51" i="9"/>
  <c r="BZ51" i="9" s="1"/>
  <c r="E52" i="9"/>
  <c r="I52" i="9"/>
  <c r="U52" i="9"/>
  <c r="Y52" i="9"/>
  <c r="AC52" i="9"/>
  <c r="AG52" i="9"/>
  <c r="AS52" i="9"/>
  <c r="BM52" i="9"/>
  <c r="BU52" i="9"/>
  <c r="BX52" i="9"/>
  <c r="BY52" i="9"/>
  <c r="BZ52" i="9" s="1"/>
  <c r="E53" i="9"/>
  <c r="U53" i="9"/>
  <c r="AC53" i="9"/>
  <c r="AS53" i="9"/>
  <c r="BA53" i="9"/>
  <c r="BM53" i="9"/>
  <c r="BQ53" i="9"/>
  <c r="BU53" i="9"/>
  <c r="BX53" i="9"/>
  <c r="BY53" i="9"/>
  <c r="BZ53" i="9"/>
  <c r="E54" i="9"/>
  <c r="I54" i="9"/>
  <c r="U54" i="9"/>
  <c r="AS54" i="9"/>
  <c r="BA54" i="9"/>
  <c r="BE54" i="9"/>
  <c r="BM54" i="9"/>
  <c r="BX54" i="9"/>
  <c r="BY54" i="9"/>
  <c r="BZ54" i="9" s="1"/>
  <c r="E55" i="9"/>
  <c r="I55" i="9"/>
  <c r="U55" i="9"/>
  <c r="AC55" i="9"/>
  <c r="AG55" i="9"/>
  <c r="AS55" i="9"/>
  <c r="BA55" i="9"/>
  <c r="BE55" i="9"/>
  <c r="BM55" i="9"/>
  <c r="BU55" i="9"/>
  <c r="BX55" i="9"/>
  <c r="BZ55" i="9" s="1"/>
  <c r="BY55" i="9"/>
  <c r="E56" i="9"/>
  <c r="I56" i="9"/>
  <c r="U56" i="9"/>
  <c r="Y56" i="9"/>
  <c r="AS56" i="9"/>
  <c r="BA56" i="9"/>
  <c r="BE56" i="9"/>
  <c r="BU56" i="9"/>
  <c r="BX56" i="9"/>
  <c r="BY56" i="9"/>
  <c r="BZ56" i="9" s="1"/>
  <c r="E57" i="9"/>
  <c r="U57" i="9"/>
  <c r="Y57" i="9"/>
  <c r="AC57" i="9"/>
  <c r="AS57" i="9"/>
  <c r="BA57" i="9"/>
  <c r="BE57" i="9"/>
  <c r="BX57" i="9"/>
  <c r="BY57" i="9"/>
  <c r="BZ57" i="9"/>
  <c r="U58" i="9"/>
  <c r="AS58" i="9"/>
  <c r="BA58" i="9"/>
  <c r="BM58" i="9"/>
  <c r="BX58" i="9"/>
  <c r="BZ58" i="9" s="1"/>
  <c r="BY58" i="9"/>
  <c r="AS59" i="9"/>
  <c r="BE59" i="9"/>
  <c r="BX59" i="9"/>
  <c r="BY59" i="9"/>
  <c r="BZ59" i="9"/>
  <c r="C60" i="9"/>
  <c r="D60" i="9"/>
  <c r="G60" i="9"/>
  <c r="H60" i="9"/>
  <c r="BY60" i="9" s="1"/>
  <c r="BZ60" i="9" s="1"/>
  <c r="K60" i="9"/>
  <c r="L60" i="9"/>
  <c r="O60" i="9"/>
  <c r="P60" i="9"/>
  <c r="S60" i="9"/>
  <c r="T60" i="9"/>
  <c r="W60" i="9"/>
  <c r="X60" i="9"/>
  <c r="AA60" i="9"/>
  <c r="AB60" i="9"/>
  <c r="AE60" i="9"/>
  <c r="AF60" i="9"/>
  <c r="AI60" i="9"/>
  <c r="AJ60" i="9"/>
  <c r="AM60" i="9"/>
  <c r="AN60" i="9"/>
  <c r="AQ60" i="9"/>
  <c r="AR60" i="9"/>
  <c r="AU60" i="9"/>
  <c r="AV60" i="9"/>
  <c r="AY60" i="9"/>
  <c r="AZ60" i="9"/>
  <c r="BC60" i="9"/>
  <c r="BD60" i="9"/>
  <c r="BG60" i="9"/>
  <c r="BH60" i="9"/>
  <c r="BK60" i="9"/>
  <c r="BL60" i="9"/>
  <c r="BO60" i="9"/>
  <c r="BP60" i="9"/>
  <c r="BS60" i="9"/>
  <c r="BT60" i="9"/>
  <c r="BX60" i="9"/>
  <c r="AK46" i="8" l="1"/>
  <c r="BA30" i="8" l="1"/>
  <c r="DA52" i="8" l="1"/>
  <c r="AS22" i="8" l="1"/>
  <c r="DA58" i="8" l="1"/>
  <c r="CW58" i="8"/>
  <c r="EO8" i="8" l="1"/>
  <c r="EO9" i="8"/>
  <c r="EO10" i="8"/>
  <c r="EO11" i="8"/>
  <c r="EO12" i="8"/>
  <c r="EO13" i="8"/>
  <c r="EO14" i="8"/>
  <c r="EO15" i="8"/>
  <c r="EO16" i="8"/>
  <c r="EO17" i="8"/>
  <c r="EO18" i="8"/>
  <c r="EO19" i="8"/>
  <c r="EO20" i="8"/>
  <c r="EO21" i="8"/>
  <c r="EO22" i="8"/>
  <c r="EO23" i="8"/>
  <c r="EO24" i="8"/>
  <c r="EO25" i="8"/>
  <c r="EO26" i="8"/>
  <c r="EO27" i="8"/>
  <c r="EO28" i="8"/>
  <c r="EO29" i="8"/>
  <c r="EO30" i="8"/>
  <c r="EO31" i="8"/>
  <c r="EO32" i="8"/>
  <c r="EO34" i="8"/>
  <c r="EO35" i="8"/>
  <c r="EO36" i="8"/>
  <c r="EO37" i="8"/>
  <c r="EO38" i="8"/>
  <c r="EO39" i="8"/>
  <c r="EO40" i="8"/>
  <c r="EO41" i="8"/>
  <c r="EO42" i="8"/>
  <c r="EO43" i="8"/>
  <c r="EO44" i="8"/>
  <c r="EO45" i="8"/>
  <c r="EO46" i="8"/>
  <c r="EO47" i="8"/>
  <c r="EO48" i="8"/>
  <c r="EO49" i="8"/>
  <c r="EO50" i="8"/>
  <c r="EO51" i="8"/>
  <c r="EO52" i="8"/>
  <c r="EO53" i="8"/>
  <c r="EO54" i="8"/>
  <c r="EO55" i="8"/>
  <c r="EO56" i="8"/>
  <c r="EO57" i="8"/>
  <c r="EO58" i="8"/>
  <c r="EO59" i="8"/>
  <c r="EK8" i="8"/>
  <c r="EK9" i="8"/>
  <c r="EK10" i="8"/>
  <c r="EK11" i="8"/>
  <c r="EK12" i="8"/>
  <c r="EK13" i="8"/>
  <c r="EK14" i="8"/>
  <c r="EK15" i="8"/>
  <c r="EK16" i="8"/>
  <c r="EK17" i="8"/>
  <c r="EK18" i="8"/>
  <c r="EK19" i="8"/>
  <c r="EK20" i="8"/>
  <c r="EK21" i="8"/>
  <c r="EK22" i="8"/>
  <c r="EK23" i="8"/>
  <c r="EK24" i="8"/>
  <c r="EK25" i="8"/>
  <c r="EK26" i="8"/>
  <c r="EK27" i="8"/>
  <c r="EK28" i="8"/>
  <c r="EK29" i="8"/>
  <c r="EK30" i="8"/>
  <c r="EK31" i="8"/>
  <c r="EK32" i="8"/>
  <c r="EK34" i="8"/>
  <c r="EK35" i="8"/>
  <c r="EK36" i="8"/>
  <c r="EK37" i="8"/>
  <c r="EK38" i="8"/>
  <c r="EK39" i="8"/>
  <c r="EK40" i="8"/>
  <c r="EK41" i="8"/>
  <c r="EK42" i="8"/>
  <c r="EK43" i="8"/>
  <c r="EK44" i="8"/>
  <c r="EK45" i="8"/>
  <c r="EK46" i="8"/>
  <c r="EK47" i="8"/>
  <c r="EK48" i="8"/>
  <c r="EK49" i="8"/>
  <c r="EK50" i="8"/>
  <c r="EK51" i="8"/>
  <c r="EK52" i="8"/>
  <c r="EK53" i="8"/>
  <c r="EK54" i="8"/>
  <c r="EK55" i="8"/>
  <c r="EK56" i="8"/>
  <c r="EK57" i="8"/>
  <c r="EK58" i="8"/>
  <c r="EK59" i="8"/>
  <c r="EG8" i="8"/>
  <c r="EG9" i="8"/>
  <c r="EG10" i="8"/>
  <c r="EG11" i="8"/>
  <c r="EG12" i="8"/>
  <c r="EG13" i="8"/>
  <c r="EG14" i="8"/>
  <c r="EG15" i="8"/>
  <c r="EG16" i="8"/>
  <c r="EG17" i="8"/>
  <c r="EG18" i="8"/>
  <c r="EG19" i="8"/>
  <c r="EG20" i="8"/>
  <c r="EG21" i="8"/>
  <c r="EG22" i="8"/>
  <c r="EG23" i="8"/>
  <c r="EG24" i="8"/>
  <c r="EG25" i="8"/>
  <c r="EG26" i="8"/>
  <c r="EG27" i="8"/>
  <c r="EG28" i="8"/>
  <c r="EG29" i="8"/>
  <c r="EG30" i="8"/>
  <c r="EG31" i="8"/>
  <c r="EG32" i="8"/>
  <c r="EG34" i="8"/>
  <c r="EG35" i="8"/>
  <c r="EG36" i="8"/>
  <c r="EG37" i="8"/>
  <c r="EG38" i="8"/>
  <c r="EG39" i="8"/>
  <c r="EG40" i="8"/>
  <c r="EG41" i="8"/>
  <c r="EG42" i="8"/>
  <c r="EG43" i="8"/>
  <c r="EG44" i="8"/>
  <c r="EG45" i="8"/>
  <c r="EG46" i="8"/>
  <c r="EG47" i="8"/>
  <c r="EG48" i="8"/>
  <c r="EG49" i="8"/>
  <c r="EG50" i="8"/>
  <c r="EG51" i="8"/>
  <c r="EG52" i="8"/>
  <c r="EG53" i="8"/>
  <c r="EG54" i="8"/>
  <c r="EG55" i="8"/>
  <c r="EG56" i="8"/>
  <c r="EG57" i="8"/>
  <c r="EG58" i="8"/>
  <c r="EG59" i="8"/>
  <c r="EC8" i="8"/>
  <c r="EC9" i="8"/>
  <c r="EC10" i="8"/>
  <c r="EC11" i="8"/>
  <c r="EC12" i="8"/>
  <c r="EC13" i="8"/>
  <c r="EC14" i="8"/>
  <c r="EC15" i="8"/>
  <c r="EC16" i="8"/>
  <c r="EC17" i="8"/>
  <c r="EC18" i="8"/>
  <c r="EC19" i="8"/>
  <c r="EC20" i="8"/>
  <c r="EC21" i="8"/>
  <c r="EC22" i="8"/>
  <c r="EC23" i="8"/>
  <c r="EC24" i="8"/>
  <c r="EC25" i="8"/>
  <c r="EC26" i="8"/>
  <c r="EC27" i="8"/>
  <c r="EC28" i="8"/>
  <c r="EC29" i="8"/>
  <c r="EC30" i="8"/>
  <c r="EC31" i="8"/>
  <c r="EC32" i="8"/>
  <c r="EC34" i="8"/>
  <c r="EC35" i="8"/>
  <c r="EC36" i="8"/>
  <c r="EC37" i="8"/>
  <c r="EC38" i="8"/>
  <c r="EC39" i="8"/>
  <c r="EC40" i="8"/>
  <c r="EC41" i="8"/>
  <c r="EC42" i="8"/>
  <c r="EC43" i="8"/>
  <c r="EC44" i="8"/>
  <c r="EC45" i="8"/>
  <c r="EC46" i="8"/>
  <c r="EC47" i="8"/>
  <c r="EC48" i="8"/>
  <c r="EC49" i="8"/>
  <c r="EC50" i="8"/>
  <c r="EC51" i="8"/>
  <c r="EC52" i="8"/>
  <c r="EC53" i="8"/>
  <c r="EC54" i="8"/>
  <c r="EC55" i="8"/>
  <c r="EC56" i="8"/>
  <c r="EC57" i="8"/>
  <c r="EC58" i="8"/>
  <c r="EC59" i="8"/>
  <c r="DY8" i="8"/>
  <c r="DY9" i="8"/>
  <c r="DY11" i="8"/>
  <c r="DY12" i="8"/>
  <c r="DY13" i="8"/>
  <c r="DY14" i="8"/>
  <c r="DY15" i="8"/>
  <c r="DY16" i="8"/>
  <c r="DY17" i="8"/>
  <c r="DY18" i="8"/>
  <c r="DY19" i="8"/>
  <c r="DY20" i="8"/>
  <c r="DY21" i="8"/>
  <c r="DY22" i="8"/>
  <c r="DY23" i="8"/>
  <c r="DY24" i="8"/>
  <c r="DY25" i="8"/>
  <c r="DY26" i="8"/>
  <c r="DY27" i="8"/>
  <c r="DY28" i="8"/>
  <c r="DY29" i="8"/>
  <c r="DY30" i="8"/>
  <c r="DY31" i="8"/>
  <c r="DY32" i="8"/>
  <c r="DY34" i="8"/>
  <c r="DY35" i="8"/>
  <c r="DY36" i="8"/>
  <c r="DY37" i="8"/>
  <c r="DY38" i="8"/>
  <c r="DY40" i="8"/>
  <c r="DY41" i="8"/>
  <c r="DY43" i="8"/>
  <c r="DY44" i="8"/>
  <c r="DY45" i="8"/>
  <c r="DY46" i="8"/>
  <c r="DY47" i="8"/>
  <c r="DY48" i="8"/>
  <c r="DY49" i="8"/>
  <c r="DY50" i="8"/>
  <c r="DY51" i="8"/>
  <c r="DY52" i="8"/>
  <c r="DY53" i="8"/>
  <c r="DY54" i="8"/>
  <c r="DY55" i="8"/>
  <c r="DY57" i="8"/>
  <c r="DY59" i="8"/>
  <c r="DU8" i="8"/>
  <c r="DU9" i="8"/>
  <c r="DU11" i="8"/>
  <c r="DU12" i="8"/>
  <c r="DU13" i="8"/>
  <c r="DU14" i="8"/>
  <c r="DU15" i="8"/>
  <c r="DU16" i="8"/>
  <c r="DU17" i="8"/>
  <c r="DU18" i="8"/>
  <c r="DU19" i="8"/>
  <c r="DU20" i="8"/>
  <c r="DU21" i="8"/>
  <c r="DU22" i="8"/>
  <c r="DU23" i="8"/>
  <c r="DU24" i="8"/>
  <c r="DU25" i="8"/>
  <c r="DU26" i="8"/>
  <c r="DU27" i="8"/>
  <c r="DU28" i="8"/>
  <c r="DU29" i="8"/>
  <c r="DU30" i="8"/>
  <c r="DU31" i="8"/>
  <c r="DU32" i="8"/>
  <c r="DU34" i="8"/>
  <c r="DU35" i="8"/>
  <c r="DU36" i="8"/>
  <c r="DU37" i="8"/>
  <c r="DU38" i="8"/>
  <c r="DU40" i="8"/>
  <c r="DU41" i="8"/>
  <c r="DU43" i="8"/>
  <c r="DU44" i="8"/>
  <c r="DU45" i="8"/>
  <c r="DU46" i="8"/>
  <c r="DU47" i="8"/>
  <c r="DU48" i="8"/>
  <c r="DU49" i="8"/>
  <c r="DU50" i="8"/>
  <c r="DU51" i="8"/>
  <c r="DU52" i="8"/>
  <c r="DU53" i="8"/>
  <c r="DU54" i="8"/>
  <c r="DU55" i="8"/>
  <c r="DU57" i="8"/>
  <c r="DU59" i="8"/>
  <c r="DQ8" i="8"/>
  <c r="DQ9" i="8"/>
  <c r="DQ10" i="8"/>
  <c r="DQ11" i="8"/>
  <c r="DQ12" i="8"/>
  <c r="DQ13" i="8"/>
  <c r="DQ14" i="8"/>
  <c r="DQ15" i="8"/>
  <c r="DQ16" i="8"/>
  <c r="DQ17" i="8"/>
  <c r="DQ18" i="8"/>
  <c r="DQ19" i="8"/>
  <c r="DQ20" i="8"/>
  <c r="DQ21" i="8"/>
  <c r="DQ22" i="8"/>
  <c r="DQ23" i="8"/>
  <c r="DQ24" i="8"/>
  <c r="DQ25" i="8"/>
  <c r="DQ26" i="8"/>
  <c r="DQ27" i="8"/>
  <c r="DQ28" i="8"/>
  <c r="DQ29" i="8"/>
  <c r="DQ30" i="8"/>
  <c r="DQ31" i="8"/>
  <c r="DQ32" i="8"/>
  <c r="DQ33" i="8"/>
  <c r="DQ34" i="8"/>
  <c r="DQ35" i="8"/>
  <c r="DQ36" i="8"/>
  <c r="DQ37" i="8"/>
  <c r="DQ38" i="8"/>
  <c r="DQ39" i="8"/>
  <c r="DQ40" i="8"/>
  <c r="DQ41" i="8"/>
  <c r="DQ42" i="8"/>
  <c r="DQ43" i="8"/>
  <c r="DQ44" i="8"/>
  <c r="DQ45" i="8"/>
  <c r="DQ46" i="8"/>
  <c r="DQ47" i="8"/>
  <c r="DQ48" i="8"/>
  <c r="DQ49" i="8"/>
  <c r="DQ50" i="8"/>
  <c r="DQ51" i="8"/>
  <c r="DQ52" i="8"/>
  <c r="DQ53" i="8"/>
  <c r="DQ54" i="8"/>
  <c r="DQ55" i="8"/>
  <c r="DQ56" i="8"/>
  <c r="DQ57" i="8"/>
  <c r="DQ58" i="8"/>
  <c r="DQ59" i="8"/>
  <c r="DM8" i="8"/>
  <c r="DM9" i="8"/>
  <c r="DM10" i="8"/>
  <c r="DM11" i="8"/>
  <c r="DM12" i="8"/>
  <c r="DM13" i="8"/>
  <c r="DM14" i="8"/>
  <c r="DM15" i="8"/>
  <c r="DM16" i="8"/>
  <c r="DM17" i="8"/>
  <c r="DM18" i="8"/>
  <c r="DM19" i="8"/>
  <c r="DM20" i="8"/>
  <c r="DM21" i="8"/>
  <c r="DM22" i="8"/>
  <c r="DM23" i="8"/>
  <c r="DM24" i="8"/>
  <c r="DM25" i="8"/>
  <c r="DM26" i="8"/>
  <c r="DM27" i="8"/>
  <c r="DM28" i="8"/>
  <c r="DM29" i="8"/>
  <c r="DM30" i="8"/>
  <c r="DM31" i="8"/>
  <c r="DM32" i="8"/>
  <c r="DM33" i="8"/>
  <c r="DM34" i="8"/>
  <c r="DM35" i="8"/>
  <c r="DM36" i="8"/>
  <c r="DM37" i="8"/>
  <c r="DM38" i="8"/>
  <c r="DM39" i="8"/>
  <c r="DM40" i="8"/>
  <c r="DM41" i="8"/>
  <c r="DM42" i="8"/>
  <c r="DM43" i="8"/>
  <c r="DM44" i="8"/>
  <c r="DM45" i="8"/>
  <c r="DM46" i="8"/>
  <c r="DM47" i="8"/>
  <c r="DM48" i="8"/>
  <c r="DM49" i="8"/>
  <c r="DM50" i="8"/>
  <c r="DM51" i="8"/>
  <c r="DM52" i="8"/>
  <c r="DM53" i="8"/>
  <c r="DM54" i="8"/>
  <c r="DM55" i="8"/>
  <c r="DM56" i="8"/>
  <c r="DM57" i="8"/>
  <c r="DM58" i="8"/>
  <c r="DM59" i="8"/>
  <c r="DI8" i="8"/>
  <c r="DI9" i="8"/>
  <c r="DI10" i="8"/>
  <c r="DI11" i="8"/>
  <c r="DI12" i="8"/>
  <c r="DI13" i="8"/>
  <c r="DI14" i="8"/>
  <c r="DI15" i="8"/>
  <c r="DI16" i="8"/>
  <c r="DI17" i="8"/>
  <c r="DI18" i="8"/>
  <c r="DI19" i="8"/>
  <c r="DI20" i="8"/>
  <c r="DI21" i="8"/>
  <c r="DI22" i="8"/>
  <c r="DI23" i="8"/>
  <c r="DI24" i="8"/>
  <c r="DI25" i="8"/>
  <c r="DI26" i="8"/>
  <c r="DI27" i="8"/>
  <c r="DI28" i="8"/>
  <c r="DI29" i="8"/>
  <c r="DI30" i="8"/>
  <c r="DI31" i="8"/>
  <c r="DI32" i="8"/>
  <c r="DI33" i="8"/>
  <c r="DI34" i="8"/>
  <c r="DI35" i="8"/>
  <c r="DI36" i="8"/>
  <c r="DI37" i="8"/>
  <c r="DI38" i="8"/>
  <c r="DI39" i="8"/>
  <c r="DI40" i="8"/>
  <c r="DI41" i="8"/>
  <c r="DI42" i="8"/>
  <c r="DI43" i="8"/>
  <c r="DI44" i="8"/>
  <c r="DI45" i="8"/>
  <c r="DI46" i="8"/>
  <c r="DI47" i="8"/>
  <c r="DI48" i="8"/>
  <c r="DI49" i="8"/>
  <c r="DI50" i="8"/>
  <c r="DI51" i="8"/>
  <c r="DI52" i="8"/>
  <c r="DI53" i="8"/>
  <c r="DI54" i="8"/>
  <c r="DI55" i="8"/>
  <c r="DI56" i="8"/>
  <c r="DI57" i="8"/>
  <c r="DI58" i="8"/>
  <c r="DI59" i="8"/>
  <c r="DE8" i="8"/>
  <c r="DE9" i="8"/>
  <c r="DE10" i="8"/>
  <c r="DE11" i="8"/>
  <c r="DE12" i="8"/>
  <c r="DE13" i="8"/>
  <c r="DE14" i="8"/>
  <c r="DE15" i="8"/>
  <c r="DE16" i="8"/>
  <c r="DE17" i="8"/>
  <c r="DE18" i="8"/>
  <c r="DE19" i="8"/>
  <c r="DE20" i="8"/>
  <c r="DE21" i="8"/>
  <c r="DE22" i="8"/>
  <c r="DE23" i="8"/>
  <c r="DE24" i="8"/>
  <c r="DE25" i="8"/>
  <c r="DE26" i="8"/>
  <c r="DE27" i="8"/>
  <c r="DE28" i="8"/>
  <c r="DE29" i="8"/>
  <c r="DE30" i="8"/>
  <c r="DE31" i="8"/>
  <c r="DE32" i="8"/>
  <c r="DE33" i="8"/>
  <c r="DE34" i="8"/>
  <c r="DE35" i="8"/>
  <c r="DE36" i="8"/>
  <c r="DE37" i="8"/>
  <c r="DE38" i="8"/>
  <c r="DE39" i="8"/>
  <c r="DE40" i="8"/>
  <c r="DE41" i="8"/>
  <c r="DE42" i="8"/>
  <c r="DE43" i="8"/>
  <c r="DE44" i="8"/>
  <c r="DE45" i="8"/>
  <c r="DE46" i="8"/>
  <c r="DE47" i="8"/>
  <c r="DE48" i="8"/>
  <c r="DE49" i="8"/>
  <c r="DE50" i="8"/>
  <c r="DE51" i="8"/>
  <c r="DE52" i="8"/>
  <c r="DE53" i="8"/>
  <c r="DE54" i="8"/>
  <c r="DE55" i="8"/>
  <c r="DE56" i="8"/>
  <c r="DE57" i="8"/>
  <c r="DE58" i="8"/>
  <c r="DE59" i="8"/>
  <c r="DA8" i="8"/>
  <c r="DA9" i="8"/>
  <c r="DA10" i="8"/>
  <c r="DA11" i="8"/>
  <c r="DA12" i="8"/>
  <c r="DA14" i="8"/>
  <c r="DA15" i="8"/>
  <c r="DA16" i="8"/>
  <c r="DA17" i="8"/>
  <c r="DA18" i="8"/>
  <c r="DA19" i="8"/>
  <c r="DA20" i="8"/>
  <c r="DA21" i="8"/>
  <c r="DA22" i="8"/>
  <c r="DA23" i="8"/>
  <c r="DA24" i="8"/>
  <c r="DA25" i="8"/>
  <c r="DA26" i="8"/>
  <c r="DA27" i="8"/>
  <c r="DA28" i="8"/>
  <c r="DA29" i="8"/>
  <c r="DA30" i="8"/>
  <c r="DA31" i="8"/>
  <c r="DA32" i="8"/>
  <c r="DA33" i="8"/>
  <c r="DA34" i="8"/>
  <c r="DA35" i="8"/>
  <c r="DA36" i="8"/>
  <c r="DA37" i="8"/>
  <c r="DA38" i="8"/>
  <c r="DA39" i="8"/>
  <c r="DA40" i="8"/>
  <c r="DA41" i="8"/>
  <c r="DA42" i="8"/>
  <c r="DA43" i="8"/>
  <c r="DA44" i="8"/>
  <c r="DA45" i="8"/>
  <c r="DA46" i="8"/>
  <c r="DA47" i="8"/>
  <c r="DA48" i="8"/>
  <c r="DA49" i="8"/>
  <c r="DA50" i="8"/>
  <c r="DA51" i="8"/>
  <c r="DA53" i="8"/>
  <c r="DA54" i="8"/>
  <c r="DA55" i="8"/>
  <c r="DA56" i="8"/>
  <c r="DA57" i="8"/>
  <c r="DA59" i="8"/>
  <c r="CW8" i="8"/>
  <c r="CW9" i="8"/>
  <c r="CW10" i="8"/>
  <c r="CW11" i="8"/>
  <c r="CW12" i="8"/>
  <c r="CW14" i="8"/>
  <c r="CW15" i="8"/>
  <c r="CW16" i="8"/>
  <c r="CW17" i="8"/>
  <c r="CW18" i="8"/>
  <c r="CW19" i="8"/>
  <c r="CW20" i="8"/>
  <c r="CW21" i="8"/>
  <c r="CW22" i="8"/>
  <c r="CW23" i="8"/>
  <c r="CW24" i="8"/>
  <c r="CW25" i="8"/>
  <c r="CW26" i="8"/>
  <c r="CW27" i="8"/>
  <c r="CW28" i="8"/>
  <c r="CW29" i="8"/>
  <c r="CW30" i="8"/>
  <c r="CW31" i="8"/>
  <c r="CW32" i="8"/>
  <c r="CW33" i="8"/>
  <c r="CW34" i="8"/>
  <c r="CW35" i="8"/>
  <c r="CW36" i="8"/>
  <c r="CW37" i="8"/>
  <c r="CW38" i="8"/>
  <c r="CW39" i="8"/>
  <c r="CW40" i="8"/>
  <c r="CW41" i="8"/>
  <c r="CW42" i="8"/>
  <c r="CW43" i="8"/>
  <c r="CW44" i="8"/>
  <c r="CW45" i="8"/>
  <c r="CW46" i="8"/>
  <c r="CW47" i="8"/>
  <c r="CW48" i="8"/>
  <c r="CW49" i="8"/>
  <c r="CW50" i="8"/>
  <c r="CW51" i="8"/>
  <c r="CW52" i="8"/>
  <c r="CW53" i="8"/>
  <c r="CW54" i="8"/>
  <c r="CW55" i="8"/>
  <c r="CW56" i="8"/>
  <c r="CW57" i="8"/>
  <c r="CW59" i="8"/>
  <c r="CS8" i="8"/>
  <c r="CS9" i="8"/>
  <c r="CS10" i="8"/>
  <c r="CS11" i="8"/>
  <c r="CS12" i="8"/>
  <c r="CS13" i="8"/>
  <c r="CS14" i="8"/>
  <c r="CS15" i="8"/>
  <c r="CS16" i="8"/>
  <c r="CS17" i="8"/>
  <c r="CS18" i="8"/>
  <c r="CS19" i="8"/>
  <c r="CS20" i="8"/>
  <c r="CS21" i="8"/>
  <c r="CS22" i="8"/>
  <c r="CS23" i="8"/>
  <c r="CS24" i="8"/>
  <c r="CS25" i="8"/>
  <c r="CS26" i="8"/>
  <c r="CS27" i="8"/>
  <c r="CS28" i="8"/>
  <c r="CS29" i="8"/>
  <c r="CS30" i="8"/>
  <c r="CS31" i="8"/>
  <c r="CS32" i="8"/>
  <c r="CS33" i="8"/>
  <c r="CS34" i="8"/>
  <c r="CS35" i="8"/>
  <c r="CS36" i="8"/>
  <c r="CS37" i="8"/>
  <c r="CS38" i="8"/>
  <c r="CS39" i="8"/>
  <c r="CS40" i="8"/>
  <c r="CS41" i="8"/>
  <c r="CS42" i="8"/>
  <c r="CS43" i="8"/>
  <c r="CS44" i="8"/>
  <c r="CS45" i="8"/>
  <c r="CS46" i="8"/>
  <c r="CS47" i="8"/>
  <c r="CS48" i="8"/>
  <c r="CS49" i="8"/>
  <c r="CS50" i="8"/>
  <c r="CS51" i="8"/>
  <c r="CS52" i="8"/>
  <c r="CS53" i="8"/>
  <c r="CS54" i="8"/>
  <c r="CS55" i="8"/>
  <c r="CS56" i="8"/>
  <c r="CS57" i="8"/>
  <c r="CS58" i="8"/>
  <c r="CS59" i="8"/>
  <c r="CO8" i="8"/>
  <c r="CO9" i="8"/>
  <c r="CO10" i="8"/>
  <c r="CO11" i="8"/>
  <c r="CO12" i="8"/>
  <c r="CO13" i="8"/>
  <c r="CO14" i="8"/>
  <c r="CO15" i="8"/>
  <c r="CO16" i="8"/>
  <c r="CO17" i="8"/>
  <c r="CO18" i="8"/>
  <c r="CO19" i="8"/>
  <c r="CO20" i="8"/>
  <c r="CO21" i="8"/>
  <c r="CO22" i="8"/>
  <c r="CO23" i="8"/>
  <c r="CO24" i="8"/>
  <c r="CO25" i="8"/>
  <c r="CO26" i="8"/>
  <c r="CO27" i="8"/>
  <c r="CO28" i="8"/>
  <c r="CO29" i="8"/>
  <c r="CO30" i="8"/>
  <c r="CO31" i="8"/>
  <c r="CO32" i="8"/>
  <c r="CO33" i="8"/>
  <c r="CO34" i="8"/>
  <c r="CO35" i="8"/>
  <c r="CO36" i="8"/>
  <c r="CO37" i="8"/>
  <c r="CO38" i="8"/>
  <c r="CO39" i="8"/>
  <c r="CO40" i="8"/>
  <c r="CO41" i="8"/>
  <c r="CO42" i="8"/>
  <c r="CO43" i="8"/>
  <c r="CO44" i="8"/>
  <c r="CO45" i="8"/>
  <c r="CO46" i="8"/>
  <c r="CO47" i="8"/>
  <c r="CO48" i="8"/>
  <c r="CO49" i="8"/>
  <c r="CO50" i="8"/>
  <c r="CO51" i="8"/>
  <c r="CO52" i="8"/>
  <c r="CO53" i="8"/>
  <c r="CO54" i="8"/>
  <c r="CO55" i="8"/>
  <c r="CO56" i="8"/>
  <c r="CO57" i="8"/>
  <c r="CO58" i="8"/>
  <c r="CO59" i="8"/>
  <c r="CK8" i="8"/>
  <c r="CK9" i="8"/>
  <c r="CK10" i="8"/>
  <c r="CK11" i="8"/>
  <c r="CK12" i="8"/>
  <c r="CK13" i="8"/>
  <c r="CK14" i="8"/>
  <c r="CK15" i="8"/>
  <c r="CK16" i="8"/>
  <c r="CK17" i="8"/>
  <c r="CK18" i="8"/>
  <c r="CK19" i="8"/>
  <c r="CK20" i="8"/>
  <c r="CK21" i="8"/>
  <c r="CK22" i="8"/>
  <c r="CK23" i="8"/>
  <c r="CK24" i="8"/>
  <c r="CK25" i="8"/>
  <c r="CK26" i="8"/>
  <c r="CK27" i="8"/>
  <c r="CK28" i="8"/>
  <c r="CK29" i="8"/>
  <c r="CK30" i="8"/>
  <c r="CK31" i="8"/>
  <c r="CK32" i="8"/>
  <c r="CK33" i="8"/>
  <c r="CK34" i="8"/>
  <c r="CK35" i="8"/>
  <c r="CK36" i="8"/>
  <c r="CK37" i="8"/>
  <c r="CK38" i="8"/>
  <c r="CK39" i="8"/>
  <c r="CK40" i="8"/>
  <c r="CK41" i="8"/>
  <c r="CK42" i="8"/>
  <c r="CK43" i="8"/>
  <c r="CK44" i="8"/>
  <c r="CK45" i="8"/>
  <c r="CK46" i="8"/>
  <c r="CK47" i="8"/>
  <c r="CK48" i="8"/>
  <c r="CK49" i="8"/>
  <c r="CK50" i="8"/>
  <c r="CK51" i="8"/>
  <c r="CK52" i="8"/>
  <c r="CK53" i="8"/>
  <c r="CK54" i="8"/>
  <c r="CK55" i="8"/>
  <c r="CK56" i="8"/>
  <c r="CK57" i="8"/>
  <c r="CK58" i="8"/>
  <c r="CK59" i="8"/>
  <c r="CG8" i="8"/>
  <c r="CG9" i="8"/>
  <c r="CG10" i="8"/>
  <c r="CG11" i="8"/>
  <c r="CG12" i="8"/>
  <c r="CG13" i="8"/>
  <c r="CG14" i="8"/>
  <c r="CG15" i="8"/>
  <c r="CG16" i="8"/>
  <c r="CG17" i="8"/>
  <c r="CG18" i="8"/>
  <c r="CG19" i="8"/>
  <c r="CG20" i="8"/>
  <c r="CG21" i="8"/>
  <c r="CG22" i="8"/>
  <c r="CG23" i="8"/>
  <c r="CG24" i="8"/>
  <c r="CG25" i="8"/>
  <c r="CG26" i="8"/>
  <c r="CG27" i="8"/>
  <c r="CG28" i="8"/>
  <c r="CG29" i="8"/>
  <c r="CG30" i="8"/>
  <c r="CG31" i="8"/>
  <c r="CG32" i="8"/>
  <c r="CG33" i="8"/>
  <c r="CG34" i="8"/>
  <c r="CG35" i="8"/>
  <c r="CG36" i="8"/>
  <c r="CG37" i="8"/>
  <c r="CG38" i="8"/>
  <c r="CG39" i="8"/>
  <c r="CG40" i="8"/>
  <c r="CG41" i="8"/>
  <c r="CG42" i="8"/>
  <c r="CG43" i="8"/>
  <c r="CG44" i="8"/>
  <c r="CG45" i="8"/>
  <c r="CG46" i="8"/>
  <c r="CG47" i="8"/>
  <c r="CG48" i="8"/>
  <c r="CG49" i="8"/>
  <c r="CG50" i="8"/>
  <c r="CG51" i="8"/>
  <c r="CG52" i="8"/>
  <c r="CG53" i="8"/>
  <c r="CG54" i="8"/>
  <c r="CG55" i="8"/>
  <c r="CG56" i="8"/>
  <c r="CG57" i="8"/>
  <c r="CG58" i="8"/>
  <c r="CG59" i="8"/>
  <c r="CC8" i="8"/>
  <c r="CC9" i="8"/>
  <c r="CC10" i="8"/>
  <c r="CC11" i="8"/>
  <c r="CC12" i="8"/>
  <c r="CC13" i="8"/>
  <c r="CC14" i="8"/>
  <c r="CC15" i="8"/>
  <c r="CC16" i="8"/>
  <c r="CC17" i="8"/>
  <c r="CC18" i="8"/>
  <c r="CC19" i="8"/>
  <c r="CC20" i="8"/>
  <c r="CC21" i="8"/>
  <c r="CC22" i="8"/>
  <c r="CC23" i="8"/>
  <c r="CC24" i="8"/>
  <c r="CC25" i="8"/>
  <c r="CC26" i="8"/>
  <c r="CC27" i="8"/>
  <c r="CC28" i="8"/>
  <c r="CC29" i="8"/>
  <c r="CC30" i="8"/>
  <c r="CC31" i="8"/>
  <c r="CC32" i="8"/>
  <c r="CC33" i="8"/>
  <c r="CC34" i="8"/>
  <c r="CC35" i="8"/>
  <c r="CC36" i="8"/>
  <c r="CC37" i="8"/>
  <c r="CC38" i="8"/>
  <c r="CC39" i="8"/>
  <c r="CC40" i="8"/>
  <c r="CC41" i="8"/>
  <c r="CC42" i="8"/>
  <c r="CC43" i="8"/>
  <c r="CC44" i="8"/>
  <c r="CC45" i="8"/>
  <c r="CC46" i="8"/>
  <c r="CC47" i="8"/>
  <c r="CC48" i="8"/>
  <c r="CC49" i="8"/>
  <c r="CC50" i="8"/>
  <c r="CC51" i="8"/>
  <c r="CC52" i="8"/>
  <c r="CC53" i="8"/>
  <c r="CC54" i="8"/>
  <c r="CC55" i="8"/>
  <c r="CC56" i="8"/>
  <c r="CC57" i="8"/>
  <c r="CC58" i="8"/>
  <c r="CC59" i="8"/>
  <c r="BY8" i="8"/>
  <c r="BY9" i="8"/>
  <c r="BY10" i="8"/>
  <c r="BY11" i="8"/>
  <c r="BY12" i="8"/>
  <c r="BY13" i="8"/>
  <c r="BY14" i="8"/>
  <c r="BY15" i="8"/>
  <c r="BY16" i="8"/>
  <c r="BY17" i="8"/>
  <c r="BY18" i="8"/>
  <c r="BY19" i="8"/>
  <c r="BY20" i="8"/>
  <c r="BY21" i="8"/>
  <c r="BY22" i="8"/>
  <c r="BY23" i="8"/>
  <c r="BY24" i="8"/>
  <c r="BY25" i="8"/>
  <c r="BY26" i="8"/>
  <c r="BY27" i="8"/>
  <c r="BY28" i="8"/>
  <c r="BY29" i="8"/>
  <c r="BY30" i="8"/>
  <c r="BY31" i="8"/>
  <c r="BY32" i="8"/>
  <c r="BY33" i="8"/>
  <c r="BY34" i="8"/>
  <c r="BY35" i="8"/>
  <c r="BY36" i="8"/>
  <c r="BY37" i="8"/>
  <c r="BY38" i="8"/>
  <c r="BY39" i="8"/>
  <c r="BY40" i="8"/>
  <c r="BY41" i="8"/>
  <c r="BY42" i="8"/>
  <c r="BY43" i="8"/>
  <c r="BY44" i="8"/>
  <c r="BY45" i="8"/>
  <c r="BY46" i="8"/>
  <c r="BY47" i="8"/>
  <c r="BY48" i="8"/>
  <c r="BY49" i="8"/>
  <c r="BY50" i="8"/>
  <c r="BY51" i="8"/>
  <c r="BY52" i="8"/>
  <c r="BY53" i="8"/>
  <c r="BY54" i="8"/>
  <c r="BY55" i="8"/>
  <c r="BY56" i="8"/>
  <c r="BY57" i="8"/>
  <c r="BY58" i="8"/>
  <c r="BY59" i="8"/>
  <c r="BU8" i="8"/>
  <c r="BU9" i="8"/>
  <c r="BU10" i="8"/>
  <c r="BU11" i="8"/>
  <c r="BU12" i="8"/>
  <c r="BU13" i="8"/>
  <c r="BU14" i="8"/>
  <c r="BU15" i="8"/>
  <c r="BU16" i="8"/>
  <c r="BU17" i="8"/>
  <c r="BU18" i="8"/>
  <c r="BU19" i="8"/>
  <c r="BU20" i="8"/>
  <c r="BU21" i="8"/>
  <c r="BU22" i="8"/>
  <c r="BU23" i="8"/>
  <c r="BU24" i="8"/>
  <c r="BU25" i="8"/>
  <c r="BU26" i="8"/>
  <c r="BU27" i="8"/>
  <c r="BU28" i="8"/>
  <c r="BU29" i="8"/>
  <c r="BU30" i="8"/>
  <c r="BU31" i="8"/>
  <c r="BU32" i="8"/>
  <c r="BU33" i="8"/>
  <c r="BU34" i="8"/>
  <c r="BU35" i="8"/>
  <c r="BU36" i="8"/>
  <c r="BU37" i="8"/>
  <c r="BU38" i="8"/>
  <c r="BU39" i="8"/>
  <c r="BU40" i="8"/>
  <c r="BU41" i="8"/>
  <c r="BU42" i="8"/>
  <c r="BU43" i="8"/>
  <c r="BU44" i="8"/>
  <c r="BU45" i="8"/>
  <c r="BU46" i="8"/>
  <c r="BU47" i="8"/>
  <c r="BU48" i="8"/>
  <c r="BU49" i="8"/>
  <c r="BU50" i="8"/>
  <c r="BU51" i="8"/>
  <c r="BU52" i="8"/>
  <c r="BU53" i="8"/>
  <c r="BU54" i="8"/>
  <c r="BU55" i="8"/>
  <c r="BU56" i="8"/>
  <c r="BU57" i="8"/>
  <c r="BU58" i="8"/>
  <c r="BU59" i="8"/>
  <c r="BQ8" i="8"/>
  <c r="BQ9" i="8"/>
  <c r="BQ10" i="8"/>
  <c r="BQ11" i="8"/>
  <c r="BQ12" i="8"/>
  <c r="BQ13" i="8"/>
  <c r="BQ14" i="8"/>
  <c r="BQ15" i="8"/>
  <c r="BQ16" i="8"/>
  <c r="BQ17" i="8"/>
  <c r="BQ18" i="8"/>
  <c r="BQ19" i="8"/>
  <c r="BQ20" i="8"/>
  <c r="BQ21" i="8"/>
  <c r="BQ22" i="8"/>
  <c r="BQ23" i="8"/>
  <c r="BQ24" i="8"/>
  <c r="BQ25" i="8"/>
  <c r="BQ26" i="8"/>
  <c r="BQ27" i="8"/>
  <c r="BQ28" i="8"/>
  <c r="BQ29" i="8"/>
  <c r="BQ30" i="8"/>
  <c r="BQ31" i="8"/>
  <c r="BQ32" i="8"/>
  <c r="BQ33" i="8"/>
  <c r="BQ34" i="8"/>
  <c r="BQ35" i="8"/>
  <c r="BQ36" i="8"/>
  <c r="BQ37" i="8"/>
  <c r="BQ38" i="8"/>
  <c r="BQ39" i="8"/>
  <c r="BQ40" i="8"/>
  <c r="BQ41" i="8"/>
  <c r="BQ42" i="8"/>
  <c r="BQ43" i="8"/>
  <c r="BQ44" i="8"/>
  <c r="BQ45" i="8"/>
  <c r="BQ46" i="8"/>
  <c r="BQ47" i="8"/>
  <c r="BQ48" i="8"/>
  <c r="BQ49" i="8"/>
  <c r="BQ50" i="8"/>
  <c r="BQ51" i="8"/>
  <c r="BQ52" i="8"/>
  <c r="BQ53" i="8"/>
  <c r="BQ54" i="8"/>
  <c r="BQ55" i="8"/>
  <c r="BQ56" i="8"/>
  <c r="BQ57" i="8"/>
  <c r="BQ58" i="8"/>
  <c r="BQ59" i="8"/>
  <c r="BM8" i="8"/>
  <c r="BM9" i="8"/>
  <c r="BM10" i="8"/>
  <c r="BM11" i="8"/>
  <c r="BM12" i="8"/>
  <c r="BM14" i="8"/>
  <c r="BM15" i="8"/>
  <c r="BM16" i="8"/>
  <c r="BM17" i="8"/>
  <c r="BM18" i="8"/>
  <c r="BM19" i="8"/>
  <c r="BM20" i="8"/>
  <c r="BM21" i="8"/>
  <c r="BM22" i="8"/>
  <c r="BM23" i="8"/>
  <c r="BM24" i="8"/>
  <c r="BM25" i="8"/>
  <c r="BM26" i="8"/>
  <c r="BM27" i="8"/>
  <c r="BM28" i="8"/>
  <c r="BM29" i="8"/>
  <c r="BM30" i="8"/>
  <c r="BM31" i="8"/>
  <c r="BM32" i="8"/>
  <c r="BM33" i="8"/>
  <c r="BM34" i="8"/>
  <c r="BM35" i="8"/>
  <c r="BM36" i="8"/>
  <c r="BM37" i="8"/>
  <c r="BM38" i="8"/>
  <c r="BM39" i="8"/>
  <c r="BM40" i="8"/>
  <c r="BM41" i="8"/>
  <c r="BM42" i="8"/>
  <c r="BM43" i="8"/>
  <c r="BM44" i="8"/>
  <c r="BM45" i="8"/>
  <c r="BM46" i="8"/>
  <c r="BM47" i="8"/>
  <c r="BM48" i="8"/>
  <c r="BM49" i="8"/>
  <c r="BM50" i="8"/>
  <c r="BM51" i="8"/>
  <c r="BM52" i="8"/>
  <c r="BM53" i="8"/>
  <c r="BM54" i="8"/>
  <c r="BM55" i="8"/>
  <c r="BM56" i="8"/>
  <c r="BM57" i="8"/>
  <c r="BM58" i="8"/>
  <c r="BM59" i="8"/>
  <c r="BI8" i="8"/>
  <c r="BI9" i="8"/>
  <c r="BI10" i="8"/>
  <c r="BI11" i="8"/>
  <c r="BI12" i="8"/>
  <c r="BI14" i="8"/>
  <c r="BI15" i="8"/>
  <c r="BI16" i="8"/>
  <c r="BI17" i="8"/>
  <c r="BI18" i="8"/>
  <c r="BI19" i="8"/>
  <c r="BI20" i="8"/>
  <c r="BI21" i="8"/>
  <c r="BI22" i="8"/>
  <c r="BI23" i="8"/>
  <c r="BI24" i="8"/>
  <c r="BI25" i="8"/>
  <c r="BI26" i="8"/>
  <c r="BI27" i="8"/>
  <c r="BI28" i="8"/>
  <c r="BI29" i="8"/>
  <c r="BI30" i="8"/>
  <c r="BI31" i="8"/>
  <c r="BI32" i="8"/>
  <c r="BI33" i="8"/>
  <c r="BI34" i="8"/>
  <c r="BI35" i="8"/>
  <c r="BI36" i="8"/>
  <c r="BI37" i="8"/>
  <c r="BI38" i="8"/>
  <c r="BI39" i="8"/>
  <c r="BI40" i="8"/>
  <c r="BI41" i="8"/>
  <c r="BI42" i="8"/>
  <c r="BI43" i="8"/>
  <c r="BI44" i="8"/>
  <c r="BI45" i="8"/>
  <c r="BI46" i="8"/>
  <c r="BI47" i="8"/>
  <c r="BI48" i="8"/>
  <c r="BI49" i="8"/>
  <c r="BI50" i="8"/>
  <c r="BI51" i="8"/>
  <c r="BI52" i="8"/>
  <c r="BI53" i="8"/>
  <c r="BI54" i="8"/>
  <c r="BI55" i="8"/>
  <c r="BI56" i="8"/>
  <c r="BI57" i="8"/>
  <c r="BI58" i="8"/>
  <c r="BI59" i="8"/>
  <c r="BE8" i="8"/>
  <c r="BE9" i="8"/>
  <c r="BE10" i="8"/>
  <c r="BE11" i="8"/>
  <c r="BE12" i="8"/>
  <c r="BE13" i="8"/>
  <c r="BE14" i="8"/>
  <c r="BE15" i="8"/>
  <c r="BE16" i="8"/>
  <c r="BE17" i="8"/>
  <c r="BE18" i="8"/>
  <c r="BE19" i="8"/>
  <c r="BE20" i="8"/>
  <c r="BE21" i="8"/>
  <c r="BE22" i="8"/>
  <c r="BE23" i="8"/>
  <c r="BE24" i="8"/>
  <c r="BE25" i="8"/>
  <c r="BE26" i="8"/>
  <c r="BE27" i="8"/>
  <c r="BE28" i="8"/>
  <c r="BE29" i="8"/>
  <c r="BE30" i="8"/>
  <c r="BE31" i="8"/>
  <c r="BE32" i="8"/>
  <c r="BE33" i="8"/>
  <c r="BE34" i="8"/>
  <c r="BE35" i="8"/>
  <c r="BE36" i="8"/>
  <c r="BE37" i="8"/>
  <c r="BE38" i="8"/>
  <c r="BE39" i="8"/>
  <c r="BE40" i="8"/>
  <c r="BE41" i="8"/>
  <c r="BE42" i="8"/>
  <c r="BE43" i="8"/>
  <c r="BE44" i="8"/>
  <c r="BE45" i="8"/>
  <c r="BE46" i="8"/>
  <c r="BE47" i="8"/>
  <c r="BE48" i="8"/>
  <c r="BE49" i="8"/>
  <c r="BE50" i="8"/>
  <c r="BE51" i="8"/>
  <c r="BE52" i="8"/>
  <c r="BE53" i="8"/>
  <c r="BE54" i="8"/>
  <c r="BE55" i="8"/>
  <c r="BE56" i="8"/>
  <c r="BE57" i="8"/>
  <c r="BE58" i="8"/>
  <c r="BE59" i="8"/>
  <c r="BA8" i="8"/>
  <c r="BA9" i="8"/>
  <c r="BA10" i="8"/>
  <c r="BA11" i="8"/>
  <c r="BA12" i="8"/>
  <c r="BA13" i="8"/>
  <c r="BA14" i="8"/>
  <c r="BA15" i="8"/>
  <c r="BA16" i="8"/>
  <c r="BA17" i="8"/>
  <c r="BA18" i="8"/>
  <c r="BA19" i="8"/>
  <c r="BA20" i="8"/>
  <c r="BA21" i="8"/>
  <c r="BA23" i="8"/>
  <c r="BA24" i="8"/>
  <c r="BA25" i="8"/>
  <c r="BA26" i="8"/>
  <c r="BA27" i="8"/>
  <c r="BA28" i="8"/>
  <c r="BA29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43" i="8"/>
  <c r="BA44" i="8"/>
  <c r="BA45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AW8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S8" i="8"/>
  <c r="AS9" i="8"/>
  <c r="AS10" i="8"/>
  <c r="AS11" i="8"/>
  <c r="AS12" i="8"/>
  <c r="AS13" i="8"/>
  <c r="AS14" i="8"/>
  <c r="AS15" i="8"/>
  <c r="AS16" i="8"/>
  <c r="AS17" i="8"/>
  <c r="AS18" i="8"/>
  <c r="AS19" i="8"/>
  <c r="AS20" i="8"/>
  <c r="AS21" i="8"/>
  <c r="AS23" i="8"/>
  <c r="AS24" i="8"/>
  <c r="AS25" i="8"/>
  <c r="AS26" i="8"/>
  <c r="AS27" i="8"/>
  <c r="AS28" i="8"/>
  <c r="AS29" i="8"/>
  <c r="AS30" i="8"/>
  <c r="AS31" i="8"/>
  <c r="AS32" i="8"/>
  <c r="AS33" i="8"/>
  <c r="AS34" i="8"/>
  <c r="AS35" i="8"/>
  <c r="AS36" i="8"/>
  <c r="AS37" i="8"/>
  <c r="AS38" i="8"/>
  <c r="AS39" i="8"/>
  <c r="AS40" i="8"/>
  <c r="AS41" i="8"/>
  <c r="AS42" i="8"/>
  <c r="AS43" i="8"/>
  <c r="AS44" i="8"/>
  <c r="AS45" i="8"/>
  <c r="AS46" i="8"/>
  <c r="AS47" i="8"/>
  <c r="AS48" i="8"/>
  <c r="AS49" i="8"/>
  <c r="AS50" i="8"/>
  <c r="AS51" i="8"/>
  <c r="AS52" i="8"/>
  <c r="AS54" i="8"/>
  <c r="AS55" i="8"/>
  <c r="AS56" i="8"/>
  <c r="AS57" i="8"/>
  <c r="AS58" i="8"/>
  <c r="AS59" i="8"/>
  <c r="AO8" i="8"/>
  <c r="AO9" i="8"/>
  <c r="AO10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6" i="8"/>
  <c r="AO47" i="8"/>
  <c r="AO48" i="8"/>
  <c r="AO49" i="8"/>
  <c r="AO50" i="8"/>
  <c r="AO51" i="8"/>
  <c r="AO52" i="8"/>
  <c r="AO53" i="8"/>
  <c r="AO54" i="8"/>
  <c r="AO55" i="8"/>
  <c r="AO56" i="8"/>
  <c r="AO57" i="8"/>
  <c r="AO58" i="8"/>
  <c r="AO59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3" i="8"/>
  <c r="AK34" i="8"/>
  <c r="AK35" i="8"/>
  <c r="AK36" i="8"/>
  <c r="AK37" i="8"/>
  <c r="AK38" i="8"/>
  <c r="AK39" i="8"/>
  <c r="AK40" i="8"/>
  <c r="AK41" i="8"/>
  <c r="AK42" i="8"/>
  <c r="AK43" i="8"/>
  <c r="AK44" i="8"/>
  <c r="AK45" i="8"/>
  <c r="AK47" i="8"/>
  <c r="AK48" i="8"/>
  <c r="AK49" i="8"/>
  <c r="AK50" i="8"/>
  <c r="AK51" i="8"/>
  <c r="AK52" i="8"/>
  <c r="AK53" i="8"/>
  <c r="AK54" i="8"/>
  <c r="AK55" i="8"/>
  <c r="AK56" i="8"/>
  <c r="AK57" i="8"/>
  <c r="AK58" i="8"/>
  <c r="AK59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3" i="8"/>
  <c r="AG54" i="8"/>
  <c r="AG55" i="8"/>
  <c r="AG56" i="8"/>
  <c r="AG57" i="8"/>
  <c r="AG58" i="8"/>
  <c r="AG59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8" i="8"/>
  <c r="AC49" i="8"/>
  <c r="AC50" i="8"/>
  <c r="AC51" i="8"/>
  <c r="AC52" i="8"/>
  <c r="AC53" i="8"/>
  <c r="AC54" i="8"/>
  <c r="AC55" i="8"/>
  <c r="AC56" i="8"/>
  <c r="AC57" i="8"/>
  <c r="AC58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Q8" i="8"/>
  <c r="Q9" i="8"/>
  <c r="Q10" i="8"/>
  <c r="Q11" i="8"/>
  <c r="Q12" i="8"/>
  <c r="Q13" i="8"/>
  <c r="Q14" i="8"/>
  <c r="Q15" i="8"/>
  <c r="Q16" i="8"/>
  <c r="Q17" i="8"/>
  <c r="Q18" i="8"/>
  <c r="Q20" i="8"/>
  <c r="Q21" i="8"/>
  <c r="Q22" i="8"/>
  <c r="Q23" i="8"/>
  <c r="Q24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M8" i="8"/>
  <c r="M9" i="8"/>
  <c r="M10" i="8"/>
  <c r="M11" i="8"/>
  <c r="M12" i="8"/>
  <c r="M13" i="8"/>
  <c r="M14" i="8"/>
  <c r="M15" i="8"/>
  <c r="M16" i="8"/>
  <c r="M17" i="8"/>
  <c r="M18" i="8"/>
  <c r="M20" i="8"/>
  <c r="M21" i="8"/>
  <c r="M23" i="8"/>
  <c r="M24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O7" i="8" l="1"/>
  <c r="EK7" i="8"/>
  <c r="EG7" i="8"/>
  <c r="EC7" i="8"/>
  <c r="DY7" i="8"/>
  <c r="DU7" i="8"/>
  <c r="DQ7" i="8"/>
  <c r="DM7" i="8"/>
  <c r="DI7" i="8"/>
  <c r="DE7" i="8"/>
  <c r="DA7" i="8"/>
  <c r="CW7" i="8"/>
  <c r="CS7" i="8"/>
  <c r="CO7" i="8"/>
  <c r="CK7" i="8"/>
  <c r="CG7" i="8"/>
  <c r="CC7" i="8"/>
  <c r="BY7" i="8"/>
  <c r="BU7" i="8"/>
  <c r="BQ7" i="8"/>
  <c r="BM7" i="8"/>
  <c r="BI7" i="8"/>
  <c r="BE7" i="8"/>
  <c r="BA7" i="8"/>
  <c r="AW7" i="8"/>
  <c r="AS7" i="8"/>
  <c r="AO7" i="8"/>
  <c r="AK7" i="8"/>
  <c r="AG12" i="8"/>
  <c r="AG11" i="8"/>
  <c r="AG10" i="8"/>
  <c r="AG9" i="8"/>
  <c r="AG8" i="8"/>
  <c r="AG7" i="8"/>
  <c r="AC59" i="8"/>
  <c r="Y7" i="8"/>
  <c r="U7" i="8"/>
  <c r="Q7" i="8"/>
  <c r="M7" i="8"/>
  <c r="I7" i="8"/>
  <c r="E7" i="8"/>
</calcChain>
</file>

<file path=xl/sharedStrings.xml><?xml version="1.0" encoding="utf-8"?>
<sst xmlns="http://schemas.openxmlformats.org/spreadsheetml/2006/main" count="2393" uniqueCount="433">
  <si>
    <t>№ п/п</t>
  </si>
  <si>
    <t>Наименование муниципальных учреждений</t>
  </si>
  <si>
    <t>Утвержденное значение показателя № 1</t>
  </si>
  <si>
    <t>Количество выполненных показателей,установленных в муниципальном задании</t>
  </si>
  <si>
    <t>А</t>
  </si>
  <si>
    <t>В</t>
  </si>
  <si>
    <t>3=2/1</t>
  </si>
  <si>
    <t>15=14/13</t>
  </si>
  <si>
    <t>63=62/61</t>
  </si>
  <si>
    <t>51=50/49</t>
  </si>
  <si>
    <t>39=38/37</t>
  </si>
  <si>
    <t>ООШ 28</t>
  </si>
  <si>
    <t>гимназия 8</t>
  </si>
  <si>
    <t>Гимназия 10</t>
  </si>
  <si>
    <t xml:space="preserve"> гимназия 12</t>
  </si>
  <si>
    <t>гимназия 44</t>
  </si>
  <si>
    <t>гимназия 6</t>
  </si>
  <si>
    <t>НОШ  1</t>
  </si>
  <si>
    <t>СОШ 1</t>
  </si>
  <si>
    <t>СОШ 2</t>
  </si>
  <si>
    <t>СОШ 3</t>
  </si>
  <si>
    <t>СОШ 4</t>
  </si>
  <si>
    <t>СОШ 5</t>
  </si>
  <si>
    <t>СОШ 7</t>
  </si>
  <si>
    <t>СОШ 9</t>
  </si>
  <si>
    <t>СОШ 11</t>
  </si>
  <si>
    <t>СОШ 14</t>
  </si>
  <si>
    <t>СОШ 15</t>
  </si>
  <si>
    <t>СОШ 16</t>
  </si>
  <si>
    <t>СОШ 17</t>
  </si>
  <si>
    <t>СОШ 18</t>
  </si>
  <si>
    <t>СОШ 19</t>
  </si>
  <si>
    <t>СОШ 20</t>
  </si>
  <si>
    <t>СОШ 22</t>
  </si>
  <si>
    <t>СОШ 24</t>
  </si>
  <si>
    <t>СОШ 27</t>
  </si>
  <si>
    <t>СОШ 29</t>
  </si>
  <si>
    <t>СОШ 30</t>
  </si>
  <si>
    <t>СОШ 33</t>
  </si>
  <si>
    <t>СОШ 34</t>
  </si>
  <si>
    <t>СОШ 36</t>
  </si>
  <si>
    <t>СОШ 37</t>
  </si>
  <si>
    <t>СОШ 38</t>
  </si>
  <si>
    <t>СОШ 39</t>
  </si>
  <si>
    <t>СОШ 40</t>
  </si>
  <si>
    <t>СОШ 41</t>
  </si>
  <si>
    <t>СОШ 42</t>
  </si>
  <si>
    <t>СОШ 43</t>
  </si>
  <si>
    <t>СОШ 45</t>
  </si>
  <si>
    <t>СОШ 46</t>
  </si>
  <si>
    <t>СОШ 47</t>
  </si>
  <si>
    <t>СОШ 48</t>
  </si>
  <si>
    <t>СОШ 50</t>
  </si>
  <si>
    <t>СОШ 51</t>
  </si>
  <si>
    <t>СОШ 53</t>
  </si>
  <si>
    <t>СОШ 55</t>
  </si>
  <si>
    <t>Тверской лицей</t>
  </si>
  <si>
    <t>Итого</t>
  </si>
  <si>
    <t>Фактическое значение показателя, достигнутое в отчетном периоде</t>
  </si>
  <si>
    <t>Отклонение, %</t>
  </si>
  <si>
    <t>Допустимое (возможное) отклонение от установленного показателя, в пределах которого муниципальное задание считается выполненым</t>
  </si>
  <si>
    <t>7=6/5</t>
  </si>
  <si>
    <t>11=10/9</t>
  </si>
  <si>
    <t>19=18/17</t>
  </si>
  <si>
    <t>23=22/21</t>
  </si>
  <si>
    <t>27=26/15</t>
  </si>
  <si>
    <t>31=30/29</t>
  </si>
  <si>
    <t>35=34/33</t>
  </si>
  <si>
    <t>43=42/41</t>
  </si>
  <si>
    <t>47=46/45</t>
  </si>
  <si>
    <t>55=54/53</t>
  </si>
  <si>
    <t>59=58/57</t>
  </si>
  <si>
    <t>67=66/65</t>
  </si>
  <si>
    <t>71=70/69</t>
  </si>
  <si>
    <t>Доля родителей (законных представителей), удовлетворенных условиями и качеством предоставляемой услуги/Процент</t>
  </si>
  <si>
    <t xml:space="preserve"> Доля родителей (законных представителей), удовлетворенных условиями и качеством предоставляемой услуги/Процент</t>
  </si>
  <si>
    <t xml:space="preserve"> Уровень освоения обучающимися основной общеобразовательной программы основного общего образования по завершении данного уровня образования/Процент</t>
  </si>
  <si>
    <t xml:space="preserve"> Уровень освоения обучающимися основной общеобразовательной программы среднего общего образования по завершении данного уровня образования/Процент</t>
  </si>
  <si>
    <t>75=74/63</t>
  </si>
  <si>
    <t>Общее количество показателей, установленных в муниципальном задании</t>
  </si>
  <si>
    <t>Доля выполнения показателя(K)</t>
  </si>
  <si>
    <t>Уровень освоения обучающимися основной общеобразовательной программы начального общего образования по завершении данного уровня образования/Процент</t>
  </si>
  <si>
    <t>СОШ 35</t>
  </si>
  <si>
    <t>ЦО №49</t>
  </si>
  <si>
    <t>СОШ 21</t>
  </si>
  <si>
    <t>СОШ 31</t>
  </si>
  <si>
    <t>СОШ 52</t>
  </si>
  <si>
    <t xml:space="preserve">Предоставления общедоступного бесплатного начального общего, основного общего, среднего общего образования в общеобразовательных учреждениях </t>
  </si>
  <si>
    <t>СОШ 25</t>
  </si>
  <si>
    <t xml:space="preserve">Мониторинг показателей объемов и  качества муниципальных услуг(работ) за 1-ое полугодие 2019 года </t>
  </si>
  <si>
    <t>ООШ № 3</t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</si>
  <si>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начального общего образования,адаптированная образовательная программа,обучающиеся с ограниченными возможностями здоровья (ОВЗ),не указано,Очная</t>
    </r>
  </si>
  <si>
    <t xml:space="preserve">Реализация основных общеобразовательных программ начального общего образования, адаптированная образовательная программа,обучающиеся с ограниченными возможностями здоровья (ОВЗ),не указано,Очная </t>
  </si>
  <si>
    <t>Реализация основных общеобразовательных программ начального общего образования, адаптированная образовательная программа,обучающиеся с ограниченными возможностями здоровья (ОВЗ),проходящие обучение по состоянию здоровья на дому,Очная</t>
  </si>
  <si>
    <t xml:space="preserve"> Реализация основных общеобразовательных программ начального общего образования, адаптированная образовательная программа,обучающиеся с ограниченными возможностями здоровья (ОВЗ),проходящие обучение по состоянию здоровья на дому,Очная </t>
  </si>
  <si>
    <t xml:space="preserve"> Реализация основных общеобразовательных программ начального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указано,не указано,очная</t>
  </si>
  <si>
    <t xml:space="preserve"> Реализация основных общеобразовательных программ начального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указано,не указано,очная</t>
  </si>
  <si>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начального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  </r>
  </si>
  <si>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начального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  </r>
  </si>
  <si>
    <t xml:space="preserve"> Реализация основных общеобразовательных программ начального общего образования,не указано,не указано,не указано,Очная</t>
  </si>
  <si>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начального общего образования, не указано,не указано,не указано,Очная</t>
    </r>
  </si>
  <si>
    <t>Реализация основных общеобразовательных программ начального общего образования, не указано,не указано,проходящие обучение по состоянию здоровья на дому,Очная</t>
  </si>
  <si>
    <t xml:space="preserve"> Реализация основных общеобразовательных программ начального общего образования, не указано,не указано,проходящие обучение по состоянию здоровья на дому,Очная </t>
  </si>
  <si>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 адаптированная образовательная программа,не указано,не указано,Очная</t>
    </r>
  </si>
  <si>
    <t xml:space="preserve">Реализация основных общеобразовательных программ основного общего образования, адаптированная образовательная программа,не указано,не указано,Очная </t>
  </si>
  <si>
    <t xml:space="preserve"> Реализация основных общеобразовательных программ основного общего образования, адаптированная образовательная программа,не указано,проходящие обучение по состоянию здоровья на дому,Очная</t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</si>
  <si>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Реализация основных общеобразовательных программ основного общего образования, адаптированная образовательная программа,не указано,проходящие обучение по состоянию здоровья на дому,Очная </t>
    </r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</si>
  <si>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  </r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</si>
  <si>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  </r>
  </si>
  <si>
    <t xml:space="preserve"> Реализация основных общеобразовательных программ основного общего образования, 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 </t>
  </si>
  <si>
    <t xml:space="preserve"> Реализация основных общеобразовательных программ основного общего образования, не указано,не указано,не указано,Очная</t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</si>
  <si>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 не указано,не указано,не указано,Очная</t>
    </r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</si>
  <si>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 не указано,не указано,не указано,Очно-заочная</t>
    </r>
  </si>
  <si>
    <t xml:space="preserve"> Реализация основных общеобразовательных программ основного общего образования, не указано,не указано,не указано,Очно-заочная</t>
  </si>
  <si>
    <t xml:space="preserve"> Реализация основных общеобразовательных программ основного общего образования,не указано,не указано,проходящие обучение по состоянию здоровья на дому,Очная</t>
  </si>
  <si>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Реализация основных общеобразовательных программ основного общего образования, не указано,не указано,проходящие обучение по состоянию здоровья на дому,Очная </t>
    </r>
  </si>
  <si>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среднего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  </r>
  </si>
  <si>
    <t xml:space="preserve"> Реализация основных общеобразовательных программ среднего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</si>
  <si>
    <t xml:space="preserve"> Реализация основных общеобразовательных программ среднего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</si>
  <si>
    <t xml:space="preserve"> Реализация основных общеобразовательных программ среднего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 </t>
  </si>
  <si>
    <t xml:space="preserve"> Реализация основных общеобразовательных программ среднего общего образования,не указано,не указано,не указано,Очная</t>
  </si>
  <si>
    <t xml:space="preserve"> Реализация основных общеобразовательных программ среднего общего образования, не указано,не указано,не указано,Очная</t>
  </si>
  <si>
    <t xml:space="preserve"> Реализация основных общеобразовательных программ среднего общего образования, не указано,не указано,не указано, Очно-заочная</t>
  </si>
  <si>
    <t xml:space="preserve"> Реализация основных общеобразовательных программ среднего общего образования, не указано,не указано,не указано,Очно-заочная</t>
  </si>
  <si>
    <t xml:space="preserve"> Реализация основных общеобразовательных программ среднего общего образования, не указано,не указано,проходящие обучение по состоянию здоровья на дому,Очная</t>
  </si>
  <si>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среднего общего образования,не указано,не указано,проходящие обучение по состоянию здоровья на дому,Очная </t>
    </r>
  </si>
  <si>
    <r>
      <t xml:space="preserve"> Доля фактически выполненных показателей качества муницпальных услуг(работ) </t>
    </r>
    <r>
      <rPr>
        <sz val="14"/>
        <rFont val="Times New Roman"/>
        <family val="1"/>
        <charset val="204"/>
      </rPr>
      <t xml:space="preserve"> </t>
    </r>
  </si>
  <si>
    <r>
      <rPr>
        <sz val="16"/>
        <rFont val="Times New Roman"/>
        <family val="1"/>
        <charset val="204"/>
      </rPr>
      <t xml:space="preserve">Начальник Управления образования администрации г. Твери                                                        Н.В. Жуковская
                                                                                                                                           </t>
    </r>
    <r>
      <rPr>
        <sz val="16"/>
        <rFont val="Calibri"/>
        <family val="2"/>
        <charset val="204"/>
        <scheme val="minor"/>
      </rPr>
      <t xml:space="preserve">
</t>
    </r>
  </si>
  <si>
    <t>выполнено</t>
  </si>
  <si>
    <t>ЦО 49</t>
  </si>
  <si>
    <t>не выполнено</t>
  </si>
  <si>
    <t>Оценка ("выполнено", "не выполнено" согласно пункту 1.5 Порядка проведения мониторинга выполнения показателей муницмпального задания муниципальными учреждениями города Твери)</t>
  </si>
  <si>
    <t>Число обучающихся /Человек</t>
  </si>
  <si>
    <t>% выполнения</t>
  </si>
  <si>
    <t>факт всего уч-ся</t>
  </si>
  <si>
    <t>план всего уч-ся</t>
  </si>
  <si>
    <t xml:space="preserve"> % ВЫПОЛНЕНИЯ</t>
  </si>
  <si>
    <r>
      <rPr>
        <sz val="16"/>
        <rFont val="Times New Roman"/>
        <family val="1"/>
        <charset val="204"/>
      </rPr>
      <t>18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среднего общего образования, не указано,не указано,проходящие обучение по состоянию здоровья на дому,Очная</t>
    </r>
  </si>
  <si>
    <r>
      <rPr>
        <sz val="16"/>
        <rFont val="Times New Roman"/>
        <family val="1"/>
        <charset val="204"/>
      </rPr>
      <t xml:space="preserve">17 </t>
    </r>
    <r>
      <rPr>
        <sz val="8"/>
        <rFont val="Times New Roman"/>
        <family val="1"/>
        <charset val="204"/>
      </rPr>
      <t>Реализация основных общеобразовательных программ среднего общего образования,не указано,не указано,не указано,Очно-заочная</t>
    </r>
  </si>
  <si>
    <r>
      <rPr>
        <sz val="16"/>
        <rFont val="Times New Roman"/>
        <family val="1"/>
        <charset val="204"/>
      </rPr>
      <t xml:space="preserve">16 </t>
    </r>
    <r>
      <rPr>
        <sz val="8"/>
        <rFont val="Times New Roman"/>
        <family val="1"/>
        <charset val="204"/>
      </rPr>
      <t>Реализация основных общеобразовательных программ среднего общего образования,не указано,не указано,не указано,Очная</t>
    </r>
  </si>
  <si>
    <r>
      <rPr>
        <sz val="16"/>
        <rFont val="Times New Roman"/>
        <family val="1"/>
        <charset val="204"/>
      </rPr>
      <t>15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среднего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  </r>
  </si>
  <si>
    <r>
      <rPr>
        <sz val="16"/>
        <rFont val="Times New Roman"/>
        <family val="1"/>
        <charset val="204"/>
      </rPr>
      <t>14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среднего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  </r>
  </si>
  <si>
    <r>
      <rPr>
        <sz val="16"/>
        <rFont val="Times New Roman"/>
        <family val="1"/>
        <charset val="204"/>
      </rPr>
      <t>13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основного общего образования, не указано,не указано,проходящие обучение по состоянию здоровья на дому,Очная</t>
    </r>
  </si>
  <si>
    <r>
      <rPr>
        <sz val="16"/>
        <rFont val="Times New Roman"/>
        <family val="1"/>
        <charset val="204"/>
      </rPr>
      <t xml:space="preserve">12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образования,не указано,не указано,не указано,Очно-заочная</t>
    </r>
  </si>
  <si>
    <r>
      <rPr>
        <sz val="16"/>
        <rFont val="Times New Roman"/>
        <family val="1"/>
        <charset val="204"/>
      </rPr>
      <t>11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основного общего образования не указано,не указано,не указано,Очная</t>
    </r>
  </si>
  <si>
    <r>
      <rPr>
        <sz val="16"/>
        <rFont val="Times New Roman"/>
        <family val="1"/>
        <charset val="204"/>
      </rPr>
      <t xml:space="preserve">10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  </r>
  </si>
  <si>
    <r>
      <rPr>
        <sz val="16"/>
        <rFont val="Times New Roman"/>
        <family val="1"/>
        <charset val="204"/>
      </rPr>
      <t>9</t>
    </r>
    <r>
      <rPr>
        <sz val="9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  </r>
  </si>
  <si>
    <r>
      <rPr>
        <sz val="18"/>
        <rFont val="Times New Roman"/>
        <family val="1"/>
        <charset val="204"/>
      </rPr>
      <t>8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основного общего образования, адаптированная образовательная программа,не указано,проходящие обучение по состоянию здоровья на дому,Очная</t>
    </r>
  </si>
  <si>
    <r>
      <rPr>
        <sz val="16"/>
        <rFont val="Times New Roman"/>
        <family val="1"/>
        <charset val="204"/>
      </rPr>
      <t>7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основного общего образования, адаптированная образовательная программа,не указано,не указано,Очная</t>
    </r>
  </si>
  <si>
    <r>
      <rPr>
        <sz val="16"/>
        <rFont val="Times New Roman"/>
        <family val="1"/>
        <charset val="204"/>
      </rPr>
      <t>6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начального общего образования,не указано,не указано,проходящие обучение по состоянию здоровья на дому,Очная</t>
    </r>
  </si>
  <si>
    <r>
      <rPr>
        <b/>
        <sz val="18"/>
        <rFont val="Times New Roman"/>
        <family val="1"/>
        <charset val="204"/>
      </rPr>
      <t xml:space="preserve">5 </t>
    </r>
    <r>
      <rPr>
        <sz val="8"/>
        <rFont val="Times New Roman"/>
        <family val="1"/>
        <charset val="204"/>
      </rPr>
      <t>Реализация основных общеобразовательных программ начального общего образования, не указано,не указано,не указано,Очная</t>
    </r>
  </si>
  <si>
    <r>
      <rPr>
        <b/>
        <sz val="1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начального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  </r>
  </si>
  <si>
    <r>
      <rPr>
        <b/>
        <sz val="1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начального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указано,не указано,очная</t>
    </r>
  </si>
  <si>
    <r>
      <rPr>
        <b/>
        <sz val="18"/>
        <rFont val="Times New Roman"/>
        <family val="1"/>
        <charset val="204"/>
      </rPr>
      <t>2</t>
    </r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начального общего образования, адаптированная образовательная программа,обучающиеся с ограниченными возможностями здоровья (ОВЗ),проходящие обучение по состоянию здоровья на дому,Очная</t>
    </r>
  </si>
  <si>
    <r>
      <rPr>
        <b/>
        <sz val="1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Реализация основных общеобразовательных программ начального общего образования,адаптированная образовательная программа,обучающиеся с ограниченными возможностями здоровья (ОВЗ),не указано,Очная</t>
    </r>
  </si>
  <si>
    <t xml:space="preserve">Предоставление общедоступного бесплатного начального общего, основного общего, среднего общего образования в общеобразовательных учреждениях </t>
  </si>
  <si>
    <t xml:space="preserve">Мониторинг показателей объемов и  качества муниципальных услуг(работ) за 1-ое полугодие 2019 года  </t>
  </si>
  <si>
    <t>Реализация основных общеобразовательных программ среднего общего образования, не указано,не указано,проходящие обучение по состоянию здоровья на дому,Очная</t>
  </si>
  <si>
    <t>Реализация основных общеобразовательных программ среднего общего образования, не указано,не указано,не указано,Очная</t>
  </si>
  <si>
    <t>Реализация основных общеобразовательных программ среднего общего образования,не указано,не указано,не указано,Очная</t>
  </si>
  <si>
    <t>Реализация основных общеобразовательных программ среднего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</si>
  <si>
    <t>Реализация основных общеобразовательных программ среднего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</si>
  <si>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 не указано,не указано,проходящие обучение по состоянию здоровья на дому,Очная</t>
    </r>
  </si>
  <si>
    <t>Реализация основных общеобразовательных программ основного общего образования, не указано,не указано,не указано,Очная</t>
  </si>
  <si>
    <t>Реализация основных общеобразовательных программ основного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</si>
  <si>
    <r>
      <t xml:space="preserve"> </t>
    </r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Реализация основных общеобразовательных программ основного общего образования, адаптированная образовательная программа,не указано,проходящие обучение по состоянию здоровья на дому,Очная </t>
    </r>
  </si>
  <si>
    <t xml:space="preserve"> Реализация основных общеобразовательных программ основного общего образования, адаптированная образовательная программа,не указано,не указано,Очная </t>
  </si>
  <si>
    <t xml:space="preserve"> Реализация основных общеобразовательных программ начального общего образования, не указано,не указано,проходящие обучение по состоянию здоровья на дому,Очная</t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</si>
  <si>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начального общего образования, адаптированная образовательная программа,обучающиеся с ограниченными возможностями здоровья (ОВЗ),проходящие обучение по состоянию здоровья на дому,Очная</t>
    </r>
  </si>
  <si>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Реализация основных общеобразовательных программ начального общего образования, адаптированная образовательная программа,обучающиеся с ограниченными возможностями здоровья (ОВЗ),не указано,Очная </t>
    </r>
  </si>
  <si>
    <t xml:space="preserve">Мониторинг показателей объемов и  качества муниципальных услуг(работ) за 2-ое полугодие 2019 года </t>
  </si>
  <si>
    <t>Реализация основных общеобразовательных программ среднего общего образования,не указано,не указано,не указано,Очно-заочная</t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</si>
  <si>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среднего общего образования,не указано,не указано,не указано,Очная</t>
    </r>
  </si>
  <si>
    <t xml:space="preserve"> Реализация основных общеобразовательных программ среднего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</si>
  <si>
    <t xml:space="preserve"> Реализация основных общеобразовательных программ основного общего образования, не указано,не указано,проходящие обучение по состоянию здоровья на дому,Очная</t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</si>
  <si>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образования,не указано,не указано,не указано,Очно-заочная</t>
    </r>
  </si>
  <si>
    <t xml:space="preserve"> Реализация основных общеобразовательных программ основного общего образования не указано,не указано,не указано,Очная</t>
  </si>
  <si>
    <r>
      <rPr>
        <sz val="1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  </r>
  </si>
  <si>
    <r>
      <rPr>
        <sz val="9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основного общего образования, образовательная программа, обеспечивающая углубленное изучение отдельных учебных предметов, предметных областей (профильное обучение),не указано,Очная</t>
    </r>
  </si>
  <si>
    <t xml:space="preserve"> Реализация основных общеобразовательных программ основного общего образования, адаптированная образовательная программа,не указано,не указано,Очная</t>
  </si>
  <si>
    <t xml:space="preserve"> Реализация основных общеобразовательных программ начального общего образования,не указано,не указано,проходящие обучение по состоянию здоровья на дому,Очная</t>
  </si>
  <si>
    <r>
      <rPr>
        <b/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начального общего образования, не указано,не указано,не указано,Очная</t>
    </r>
  </si>
  <si>
    <t xml:space="preserve"> Реализация основных общеобразовательных программ начального общего образования,образовательная программа, обеспечивающая углубленное изучение отдельных учебных предметов, предметных областей (профильное обучение),не указано,проходящие обучение по состоянию здоровья на дому,очная</t>
  </si>
  <si>
    <r>
      <rPr>
        <sz val="1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Реализация основных общеобразовательных программ начального общего образования, адаптированная образовательная программа,обучающиеся с ограниченными возможностями здоровья (ОВЗ),проходящие обучение по состоянию здоровья на дому,Очная</t>
    </r>
  </si>
  <si>
    <t xml:space="preserve"> Реализация основных общеобразовательных программ начального общего образования,адаптированная образовательная программа,обучающиеся с ограниченными возможностями здоровья (ОВЗ),не указано,Очная</t>
  </si>
  <si>
    <t xml:space="preserve">Мониторинг показателей объемов и  качества муниципальных услуг(работ) за 2-ое полугодие 2019 года  </t>
  </si>
  <si>
    <t>Начальник управления образования администрации г. Твери                                                             Н.В. Жуковская</t>
  </si>
  <si>
    <t>Всего</t>
  </si>
  <si>
    <t>всего по ДО</t>
  </si>
  <si>
    <t>МОУ СОШ № 55</t>
  </si>
  <si>
    <t xml:space="preserve"> МОУ СОШ № 53</t>
  </si>
  <si>
    <t xml:space="preserve"> МОУ СОШ № 47</t>
  </si>
  <si>
    <t>МОУ СОШ № 38 (72,111)</t>
  </si>
  <si>
    <t>МОУ СОШ № 36</t>
  </si>
  <si>
    <t>МОУ СОШ № 33</t>
  </si>
  <si>
    <t xml:space="preserve">МБОУ СШ № 30 </t>
  </si>
  <si>
    <t>МОУ ООШ № 28</t>
  </si>
  <si>
    <t xml:space="preserve"> МОУ СОШ № 27</t>
  </si>
  <si>
    <t>МОУ СОШ № 21</t>
  </si>
  <si>
    <t xml:space="preserve"> МОУ СОШ № 18</t>
  </si>
  <si>
    <t>МОУ СОШ № 9</t>
  </si>
  <si>
    <t xml:space="preserve">МОУ СОШ № 50 </t>
  </si>
  <si>
    <t>МОУ СОШ № 4</t>
  </si>
  <si>
    <t xml:space="preserve"> МОУ СОШ №3</t>
  </si>
  <si>
    <t>МОУ СОШ № 2</t>
  </si>
  <si>
    <t>Твенрской Лицей</t>
  </si>
  <si>
    <t>ВСЕГО ПО ДОУ</t>
  </si>
  <si>
    <t>Муниципальное бюджетное дошкольное образовательное учреждение  детский сад № 166</t>
  </si>
  <si>
    <t xml:space="preserve">Муниципальное бюджетное дошкольное образовательное учреждение детский сад № 165  </t>
  </si>
  <si>
    <t xml:space="preserve">Муниципальное бюджетное дошкольное образовательное учреждение Детский сад № 164  </t>
  </si>
  <si>
    <t>Муниципальное бюджетное дошкольное образовательное учреждение детский сад № 163</t>
  </si>
  <si>
    <t>Муниципальное бюджетное дошкольное образовательное учреждение детский сад № 162</t>
  </si>
  <si>
    <t>Муниципальное бюджетное дошкольное образовательное учреждение детский сад № 161</t>
  </si>
  <si>
    <t>Муниципальное бюджетное ошкольное образовательное учреждение детский сад №160</t>
  </si>
  <si>
    <t>на 102 человека меньше (здание по Т. Ильиной, 28 присоеденино к ДОУ № 90)</t>
  </si>
  <si>
    <t>Муниципальное бюджетное дошкольное образовательное учреждение детский сад № 159</t>
  </si>
  <si>
    <t>Муниципальное бюджетное дошкольное образовательное учреждение детский сад № 158</t>
  </si>
  <si>
    <t>Муниципальное бюджетное дошкольное образовательное учреждение детский сад № 157</t>
  </si>
  <si>
    <t>Муниципальное бюджетное дошкольное образовательное учреждение детский сад № 156</t>
  </si>
  <si>
    <t>Муниципальное бюджетное дошкольное образовательное учреждение детский сад № 155</t>
  </si>
  <si>
    <t xml:space="preserve">Муниципальное  бюджетное дошкольное образовательное учреждение детский сад № 153  </t>
  </si>
  <si>
    <t>Муниципальное бюджетное дошкольное образовательное учреждение детский сад № 152</t>
  </si>
  <si>
    <t>Муниципальное бюджетное дошкольное образовательное учреждение детский сад № 151</t>
  </si>
  <si>
    <t>Муниципальное бюджетное дошкольное образовательное учреждение Детский сад № 149</t>
  </si>
  <si>
    <t>Муниципальное бюджетное дошкольное образовательное учреждение детский сад № 148</t>
  </si>
  <si>
    <t>Муниципальное бюджетное дошкольное образовательное учреждение детский сад № 145</t>
  </si>
  <si>
    <t>Муниципальное бюджетное дошкольное образовательное учреждение детский сад № 144</t>
  </si>
  <si>
    <t>Муниципальное бюджетное дошкольное образовательное учреждение детский сад № 142</t>
  </si>
  <si>
    <t>Муниципальное бюджетное дошкольное образовательное учреждение детский сад № 141</t>
  </si>
  <si>
    <t>Муниципальное бюджетное дошкольное образовательное учреждение детский сад № 140</t>
  </si>
  <si>
    <t>Муниципальное бюджетное дошкольное образовательное учреждение детский сад № 138</t>
  </si>
  <si>
    <t>Муниципальное бюджетное дошкольное образовательное учреждение детский сад № 136</t>
  </si>
  <si>
    <t>Муниципальное бюджетное дошкольное образовательное учреждение детский сад № 135</t>
  </si>
  <si>
    <t>Муниципальное бюджетное дошкольное образовательное учреждение детский сад № 134</t>
  </si>
  <si>
    <t>Муниципальное бюджетное дошкольное образовательное учреждение детский сад № 133</t>
  </si>
  <si>
    <t>Муниципальное бюджетное дошкольное образовательное учреждение детский сад № 132</t>
  </si>
  <si>
    <t>Муниципальное бюджетное дошкольное образовательное учреждение детский сад № 131</t>
  </si>
  <si>
    <t>Муниципальное бюджетное дошкольное образовательное учреждение детский сад № 130</t>
  </si>
  <si>
    <t>Муниципальное бюджетное дошкольное образовательное учреждение детский сад № 129</t>
  </si>
  <si>
    <t>Муниципальное бюджетное дошкольное образовательное учреждение детский сад № 127</t>
  </si>
  <si>
    <t>Муниципальное бюджетное дошкольное образовательное учреждение детский сад № 125</t>
  </si>
  <si>
    <t>Муниципальное бюджетное дошкольное образовательное учреждение детский сад № 123</t>
  </si>
  <si>
    <t>Муниципальное бюджетное дошкольное образовательное учреждение детский сад № 118</t>
  </si>
  <si>
    <t>Муниципальное бюджетное дошкольное образовательное учреждение детский сад № 116</t>
  </si>
  <si>
    <t>Муниципальное бюджетное дошкольное образовательное учреждение детский сад № 115</t>
  </si>
  <si>
    <t>Муниципальное бюджетное дошкольное образовательное учреждение Детский сад № 114</t>
  </si>
  <si>
    <t>Муниципальное бюджетное дошкольное образовательное учреждение детский сад №108  имени Святого Благоверного князя Михаила Тверского</t>
  </si>
  <si>
    <t>Муниципальное бюджетное дошкольное образовательное учреждение детский сад № 107</t>
  </si>
  <si>
    <t xml:space="preserve">Муниципальное бюджетное дошкольное образовательное учреждение детский сад № 105  </t>
  </si>
  <si>
    <t>Муниципальное бюджетное дошкольное образовательное учреждение детский сад № 104</t>
  </si>
  <si>
    <t>Муниципальное бюджетное дошкольное образовательное учреждение детский сад № 101</t>
  </si>
  <si>
    <t xml:space="preserve">Муниципальное бюджетное дошкольное образовательное учреждение детский сад № 100  </t>
  </si>
  <si>
    <t>Муниципальное бюджетное дошкольное образовательное учреждение детский сад № 97</t>
  </si>
  <si>
    <t>Муниципальное бюджетное дошкольное образовательное учреждение детский сад № 96</t>
  </si>
  <si>
    <t>Муниципальное бюджетное дошкольное образовательное учреждение детский сад № 94</t>
  </si>
  <si>
    <t>Муниципальное бюджетное дошкольное образовательное учреждение - детский сад № 93</t>
  </si>
  <si>
    <t>Муниципальное бюджетное дошкольное образовательное учреждение детский сад № 92</t>
  </si>
  <si>
    <t xml:space="preserve">Муниципальное бюджетное дошкольное образовательное учреждение детский сад № 91   </t>
  </si>
  <si>
    <t>на 108 детей больше - здание по адресу: Т. Ильиной, 28 (в 2018 году это ДОУ № 159)</t>
  </si>
  <si>
    <t>Муниципальное бюджетное дошкольное образовательное учреждение детский сад №  90</t>
  </si>
  <si>
    <t>Муниципальное бюджетное дошкольное образовательное учреждение детский сад № 88</t>
  </si>
  <si>
    <t xml:space="preserve">Муниципальное  бюджетное дошкольное образовательное учреждение детский сад № 80  </t>
  </si>
  <si>
    <t xml:space="preserve">Муниципальное  бюджетное дошкольное образовательное учреждение детский сад № 79  </t>
  </si>
  <si>
    <t xml:space="preserve">Муниципальное  бюджетное дошкольное образовательное учреждение детский сад № 73  </t>
  </si>
  <si>
    <t>Муниципальное бюджетное дошкольное образовательное учреждение детский сад № 69</t>
  </si>
  <si>
    <t>Муниципальное бюджетное дошкольное образовательное учреждение детский сад № 68</t>
  </si>
  <si>
    <t>Муниципальное бюджетное дошкольное образовательное учреждение детский сад № 67</t>
  </si>
  <si>
    <t>Муниципальное бюджетное дошкольное образовательное учреждение детский сад № 65</t>
  </si>
  <si>
    <t>Муниципальное бюджетное дошкольное образовательное учреждение детский сад № 63</t>
  </si>
  <si>
    <t>Муниципальное бюджетное дошкольное образовательное учреждение детский сад № 62</t>
  </si>
  <si>
    <t>Муниципальное бюджетное дошкольное образовательное учреждение детский сад № 55</t>
  </si>
  <si>
    <t>Муниципальное бюджетное дошкольное образовательное учреждение детский сад № 51</t>
  </si>
  <si>
    <t>Муниципальное бюджетное дошкольное образовательное учреждение детский сад № 48</t>
  </si>
  <si>
    <t>Муниципальное бюджетное дошкольное образовательное учреждение детский сад № 45</t>
  </si>
  <si>
    <t>Муниципальное бюджетное дошкольное образовательное учреждение детский сад № 39</t>
  </si>
  <si>
    <t>Муниципальное бюджетное дошкольное образовательное учреждение детский сад № 38</t>
  </si>
  <si>
    <t>Муниципальное бюджетное дошкольное образовательное учреждение детский сад № 35</t>
  </si>
  <si>
    <t>Муниципальное бюджетное дошкольное образовательное учреждение детский сад № 33</t>
  </si>
  <si>
    <t>Муниципальное бюджетное дошкольное образовательное учреждение детский сад №31</t>
  </si>
  <si>
    <t>Муниципальное бюджетное дошкольное образовательное учреждение детский сад № 27</t>
  </si>
  <si>
    <t>Муниципальное бюджетное дошкольное образовательное учреждение Детский сад № 26</t>
  </si>
  <si>
    <t>Муниципальное бюджетное дошкольное образовательное учреждение детский сад № 24</t>
  </si>
  <si>
    <t>Муниципальное бюджетное дошкольное образовательное учреждение детский сад № 23</t>
  </si>
  <si>
    <t>Муниципальное бюджетное дошкольное образовательное учреждение детский сад № 20/1</t>
  </si>
  <si>
    <t>Муниципальное бюджетное дошкольное образовательное учреждение Детский сад № 15</t>
  </si>
  <si>
    <t>Муниципальное бюджетное дошкольное образовательное учреждение Детский сад № 14</t>
  </si>
  <si>
    <t xml:space="preserve">Муниципальное  бюджетное дошкольное образовательное учреждение детский сад № 11  </t>
  </si>
  <si>
    <t>Муниципальное бюджетное дошкольное образовательное учреждение детский сад № 10</t>
  </si>
  <si>
    <t>Муниципальное бюджетное дошкольное образовательное учреждение  детский сад №9</t>
  </si>
  <si>
    <t>Муниципальное дошкольное образовательное учреждение Детский сад № 8</t>
  </si>
  <si>
    <t>Муниципальное бюджетное дошкольное образовательное учреждение детский сад № 7</t>
  </si>
  <si>
    <t>Муниципальное бюджетное дошкольное образовательное учреждение  детский сад №6</t>
  </si>
  <si>
    <t>Муниципальное бюджетное дошкольное образовательное учреждение детский сад № 5</t>
  </si>
  <si>
    <t>Муниципальное бюджетное дошкольное образовательное учреждение детский сад №4</t>
  </si>
  <si>
    <t>Муниципальное бюджетное дошкольное образовательное учреждение детский сад №2</t>
  </si>
  <si>
    <t>18=17/16</t>
  </si>
  <si>
    <t>15=13/14</t>
  </si>
  <si>
    <t>12=11/10</t>
  </si>
  <si>
    <t>Человеко-час</t>
  </si>
  <si>
    <t>Человеко-день</t>
  </si>
  <si>
    <t>Количество дней</t>
  </si>
  <si>
    <t xml:space="preserve">Число человеко-часов пребывания </t>
  </si>
  <si>
    <t xml:space="preserve"> Число человеко-дней пребывания </t>
  </si>
  <si>
    <t xml:space="preserve">Число дней, пропущенных в среднем одним ребенком в учереждении по болезни </t>
  </si>
  <si>
    <t xml:space="preserve">Количество обучающихся </t>
  </si>
  <si>
    <t>Предоставления общедоступного и бесплатного дошкольного образования и содержания детей в образовательных учереждениях, реализующих программы дошкольного образования</t>
  </si>
  <si>
    <t>Мониторинг показателей объемов муниципальных услуг(работ) за 2 полугодие 2019 года</t>
  </si>
  <si>
    <t>Начальник управления образования администрации г. Твери                Н.В. Жуковская</t>
  </si>
  <si>
    <t>МОУ СОШ № 38 (111)</t>
  </si>
  <si>
    <t xml:space="preserve">МОУ СОШ № 38 (72) </t>
  </si>
  <si>
    <t>Тверской Лицей</t>
  </si>
  <si>
    <t>9=8-7</t>
  </si>
  <si>
    <t>7=6-5</t>
  </si>
  <si>
    <t>%</t>
  </si>
  <si>
    <t>Доля фактически выполненных показателей объемов и качества муницпальных услуг(работ)</t>
  </si>
  <si>
    <t>Доля своевременно устраненных дошкольным образовательным учреждением нарушений, выявленных в результате проверок органами исполнительной власти, осуществляющими функции по контролю и надзору в сфере образования</t>
  </si>
  <si>
    <t>Уровень освоения обучающимися основной образовательной программы дошкольного образования</t>
  </si>
  <si>
    <t>Мониторинг показателей качества муниципальных услуг(работ) за 2 полугодие 2019 года</t>
  </si>
  <si>
    <t>Начальник управления образования администрации г. Твери                                                           Н.В. Жуковская</t>
  </si>
  <si>
    <t>МБОУ ДО ДТДМ</t>
  </si>
  <si>
    <t>НОШ №1</t>
  </si>
  <si>
    <t>лицей</t>
  </si>
  <si>
    <t>МОУ СОШ №55</t>
  </si>
  <si>
    <t>МОУ СОШ №53</t>
  </si>
  <si>
    <t>МОУ СОШ №52</t>
  </si>
  <si>
    <t>МОУ СОШ №51</t>
  </si>
  <si>
    <t xml:space="preserve"> выполнено</t>
  </si>
  <si>
    <t>МОУ СОШ №50</t>
  </si>
  <si>
    <t>МОУ СОШ №49</t>
  </si>
  <si>
    <t>МОУ СОШ №48</t>
  </si>
  <si>
    <t>МОУ СОШ №47</t>
  </si>
  <si>
    <t>не выполнено, снизился спрос родителей на услугу у детей спортивного отряда (погодные условия)</t>
  </si>
  <si>
    <t>МОУ СОШ №46</t>
  </si>
  <si>
    <t>МОУ СОШ №45</t>
  </si>
  <si>
    <t>не выполнено, снизился спрос родителей на услугу</t>
  </si>
  <si>
    <t>МОУ СОШ №44</t>
  </si>
  <si>
    <t>МОУ СОШ №43</t>
  </si>
  <si>
    <t>МОУ СОШ №42</t>
  </si>
  <si>
    <t>МОУ СОШ №41</t>
  </si>
  <si>
    <t>МОУ СОШ №40</t>
  </si>
  <si>
    <t>МОУ СОШ №39</t>
  </si>
  <si>
    <t>МОУ СОШ №38</t>
  </si>
  <si>
    <t>МОУ СОШ №37</t>
  </si>
  <si>
    <t>МОУ СОШ №36</t>
  </si>
  <si>
    <t>МОУ СОШ №35</t>
  </si>
  <si>
    <t>МОУ СОШ №34</t>
  </si>
  <si>
    <t>МОУ СОШ №33</t>
  </si>
  <si>
    <t>МОУ СОШ №31</t>
  </si>
  <si>
    <t>МОУ СОШ №30</t>
  </si>
  <si>
    <t>МОУ СОШ №29</t>
  </si>
  <si>
    <t>МОУ СОШ №28</t>
  </si>
  <si>
    <t>МОУ СОШ №27</t>
  </si>
  <si>
    <t>МОУ СОШ №25</t>
  </si>
  <si>
    <t>МОУ СОШ №24</t>
  </si>
  <si>
    <t>МОУ СОШ №22</t>
  </si>
  <si>
    <t>МОУ СОШ №21</t>
  </si>
  <si>
    <t>МОУ СОШ №20</t>
  </si>
  <si>
    <t>МОУ СОШ №19</t>
  </si>
  <si>
    <t>МОУ СОШ №18</t>
  </si>
  <si>
    <t>МОУ СОШ №17</t>
  </si>
  <si>
    <t>МОУ СОШ №16</t>
  </si>
  <si>
    <t>МОУ СОШ №15</t>
  </si>
  <si>
    <t>МОУ СОШ №14</t>
  </si>
  <si>
    <t>МОУ СОШ №12</t>
  </si>
  <si>
    <t>МОУ СОШ №11</t>
  </si>
  <si>
    <t>МОУ СОШ №10</t>
  </si>
  <si>
    <t>МОУ СОШ №9</t>
  </si>
  <si>
    <t>МОУ СОШ №8</t>
  </si>
  <si>
    <t>МОУ СОШ №7</t>
  </si>
  <si>
    <t>МОУ СОШ №6</t>
  </si>
  <si>
    <t>МОУ СОШ №5</t>
  </si>
  <si>
    <t>МОУ СОШ №4</t>
  </si>
  <si>
    <t>МОУ СОШ №3</t>
  </si>
  <si>
    <t>МОУ СОШ №2</t>
  </si>
  <si>
    <t>МОУ СОШ №1</t>
  </si>
  <si>
    <t>Количество мероприятий(дети)</t>
  </si>
  <si>
    <t>количество человек</t>
  </si>
  <si>
    <t xml:space="preserve">Количество человек </t>
  </si>
  <si>
    <t>Число человеко-часов пребывания</t>
  </si>
  <si>
    <t>Организация деятельности специализированных (профильных) лагерей,287010000131040030510048100000000000001100201(походы)</t>
  </si>
  <si>
    <t>Организация досуга детей, подростков и молодежи,287010000131040030510044100400000000001100201(трудоустройство)</t>
  </si>
  <si>
    <t xml:space="preserve"> Реализация дополнительных общеразвивающих программ,'000000000002830400311Г42001000300401000100101 </t>
  </si>
  <si>
    <t xml:space="preserve">Организация отдыха детей и молодежи,'00000000000283040031002800000000000200510110 Число человеко-дней пребывания </t>
  </si>
  <si>
    <t xml:space="preserve">Организация отдыха детей и молодежи,'000000000002830400310028000000000002005101101  </t>
  </si>
  <si>
    <t xml:space="preserve"> Организация отдыха детей и молодежи,'000000000002830400310028000000000002005101101 </t>
  </si>
  <si>
    <t>Мониторинг показателей объемов муниципальных услуг(работ) за  2019 год</t>
  </si>
  <si>
    <t>МОУ ДО ДООЛ Родники</t>
  </si>
  <si>
    <t>МОУ ДО ДООЛ Дружба</t>
  </si>
  <si>
    <t xml:space="preserve"> не выполнено (лагерь не был открыт в 1 смену, так как конкурс на отдых в нем детей в трудной жизненной ситуации не состоялся)</t>
  </si>
  <si>
    <t>МОУ ДО ДООЛ Ромашка</t>
  </si>
  <si>
    <t>МОУ ДО ДООЛ Чайка</t>
  </si>
  <si>
    <t xml:space="preserve"> МОУ ДО ДООЛ Спутник</t>
  </si>
  <si>
    <t>МОУ ДО ДООЛ Романтик</t>
  </si>
  <si>
    <t>МОУ ДО ДООЛ Ровесник</t>
  </si>
  <si>
    <t>МОУ ДО ДООЛ Радуга</t>
  </si>
  <si>
    <t>МОУ ДО ДООЛ Звездный</t>
  </si>
  <si>
    <t>человеко-час</t>
  </si>
  <si>
    <t>Число человеко-дней пребывания</t>
  </si>
  <si>
    <t>Предоставление услуги отдыха детей в каникулярное время в образовательных учреждениях различных видов и типов</t>
  </si>
  <si>
    <t>Мониторинг показателей объемов муниципальных услуг(работ) за   2019 год</t>
  </si>
  <si>
    <t>МОУ СОШ № 38</t>
  </si>
  <si>
    <t xml:space="preserve">МОУ СОШ № 5 </t>
  </si>
  <si>
    <t>МОУ НОШ №1</t>
  </si>
  <si>
    <t>Мониторинг показателей качества муниципальных услуг(работ) за 1 полугодие 2019 года</t>
  </si>
  <si>
    <t>на 100 человек меньше (здание по Т. Ильиной, 28 присоеденино к ДОУ № 90)</t>
  </si>
  <si>
    <t>на 100 детей больше - здание по адресу: Т. Ильиной, 28 (в 2018 году это ДОУ № 159)</t>
  </si>
  <si>
    <t>Мониторинг показателей объемов муниципальных услуг(работ) за 1 полугодие 2019 года</t>
  </si>
  <si>
    <t>Начальник управления образования администрации г. Твери                                   Н.В.Жуковская</t>
  </si>
  <si>
    <t>45=44-43</t>
  </si>
  <si>
    <t>30=29-28</t>
  </si>
  <si>
    <t>42=41-4</t>
  </si>
  <si>
    <t>39=38-37</t>
  </si>
  <si>
    <t>33=32-31</t>
  </si>
  <si>
    <t>24=23-22</t>
  </si>
  <si>
    <t>21=20-19</t>
  </si>
  <si>
    <t>36=35-34</t>
  </si>
  <si>
    <t>27=26-25</t>
  </si>
  <si>
    <t>Процент</t>
  </si>
  <si>
    <t>Организация деятельности специализированных (профильных) лагерей,287010000131040030510048100000000000001100201(походы) Доля детей, охваченных деятельностью специализированного лагеря</t>
  </si>
  <si>
    <t>Организация деятельности специализированных (профильных) лагерей,287010000131040030510048100000000000001100201(походы) Доля родителей (законных представителей), удовлетворенных условиями и качеством предоставляемой услуги/Процент</t>
  </si>
  <si>
    <t>Организация досуга детей, подростков и молодежи,287010000131040030510044100400000000001100201(трудоустройство) Доля детей, охваченных досуговой деятельностью</t>
  </si>
  <si>
    <t xml:space="preserve">Организация досуга детей, подростков и молодежи,287010000131040030510044100400000000001100201(трудоустройство) Доля родителей (законных представителей), удовлетворенных условиями и качеством предоставляемой образовательной услуги </t>
  </si>
  <si>
    <t xml:space="preserve">Реализация дополнительных общеразвивающих программ,'000000000002830400311Г42001000300401000100101  Доля родителей (законных представителей), удовлетворенных условиями и качеством предоставляемой образовательной услуги </t>
  </si>
  <si>
    <t xml:space="preserve">Реализация дополнительных общеразвивающих программ,'000000000002830400311Г42001000300401000100101  Доля детей, ставших победителями и призерами всероссийских и международных мероприятий </t>
  </si>
  <si>
    <t xml:space="preserve">Реализация дополнительных общеразвивающих программ,'000000000002830400311Г4200100030040100010010Доля детей, осваивающих дополнительные образовательные программы в образовательном учреждении 1 </t>
  </si>
  <si>
    <t xml:space="preserve"> Организация отдыха детей и молодежи,'000000000002830400310028000000000002005101101  Доля детей, охваченных различными формами летнего отдыха</t>
  </si>
  <si>
    <t xml:space="preserve">Организация отдыха детей и молодежи,'000000000002830400310028000000000002005101101   Доля родителей (законных представителей), удовлетворенных условиями и качеством предоставляемой образовательной услуги </t>
  </si>
  <si>
    <t>Мониторинг показателей качества муниципальных услуг(работ) за  2019 год</t>
  </si>
  <si>
    <t>Начальник управления образования администрации г. Твери                               Н.В.Жуковская</t>
  </si>
  <si>
    <t>6=5-4</t>
  </si>
  <si>
    <t>Доля родителей (законных представителей), удовлетворенных условиями и качеством предоставляемой образовательной услуги</t>
  </si>
  <si>
    <t xml:space="preserve"> Доля детей, охваченных различными формами летнего отдыха</t>
  </si>
  <si>
    <t>Мониторинг показателей объемов муниципальных услуг(работ) за 1 полугодие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</si>
</sst>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4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2" applyNumberFormat="1" applyFont="1" applyFill="1" applyBorder="1" applyAlignment="1" applyProtection="1">
      <alignment horizontal="left" vertical="center" wrapText="1"/>
      <protection hidden="1"/>
    </xf>
    <xf numFmtId="0" fontId="3" fillId="0" borderId="1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8" fillId="0" borderId="0" xfId="0" applyFont="1" applyFill="1"/>
    <xf numFmtId="0" fontId="9" fillId="0" borderId="4" xfId="0" applyFont="1" applyFill="1" applyBorder="1" applyAlignment="1">
      <alignment wrapText="1"/>
    </xf>
    <xf numFmtId="0" fontId="4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horizontal="center"/>
    </xf>
    <xf numFmtId="0" fontId="8" fillId="0" borderId="1" xfId="0" applyFont="1" applyFill="1" applyBorder="1"/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1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10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0" fillId="2" borderId="0" xfId="0" applyFill="1"/>
    <xf numFmtId="0" fontId="6" fillId="0" borderId="2" xfId="0" applyFont="1" applyFill="1" applyBorder="1" applyAlignment="1">
      <alignment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/>
    <xf numFmtId="1" fontId="6" fillId="0" borderId="9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/>
    <xf numFmtId="0" fontId="6" fillId="0" borderId="10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  <protection hidden="1"/>
    </xf>
    <xf numFmtId="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/>
    <xf numFmtId="0" fontId="6" fillId="0" borderId="1" xfId="2" applyNumberFormat="1" applyFont="1" applyFill="1" applyBorder="1" applyAlignment="1" applyProtection="1">
      <alignment horizontal="center" vertical="center"/>
      <protection hidden="1"/>
    </xf>
    <xf numFmtId="1" fontId="8" fillId="0" borderId="1" xfId="0" applyNumberFormat="1" applyFont="1" applyFill="1" applyBorder="1"/>
    <xf numFmtId="2" fontId="8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1" fontId="8" fillId="0" borderId="1" xfId="0" applyNumberFormat="1" applyFont="1" applyFill="1" applyBorder="1" applyAlignment="1">
      <alignment horizontal="center"/>
    </xf>
    <xf numFmtId="1" fontId="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/>
    </xf>
    <xf numFmtId="0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2" applyNumberFormat="1" applyFont="1" applyFill="1" applyBorder="1" applyAlignment="1" applyProtection="1">
      <alignment horizontal="left" vertical="center" wrapText="1"/>
      <protection hidden="1"/>
    </xf>
    <xf numFmtId="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2" applyNumberFormat="1" applyFont="1" applyFill="1" applyBorder="1" applyAlignment="1" applyProtection="1">
      <alignment horizontal="left" vertical="center" wrapText="1"/>
      <protection hidden="1"/>
    </xf>
    <xf numFmtId="0" fontId="5" fillId="0" borderId="1" xfId="2" applyNumberFormat="1" applyFont="1" applyFill="1" applyBorder="1" applyAlignment="1" applyProtection="1">
      <alignment horizontal="center" vertical="center"/>
      <protection hidden="1"/>
    </xf>
    <xf numFmtId="0" fontId="4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/>
    <xf numFmtId="2" fontId="8" fillId="0" borderId="0" xfId="0" applyNumberFormat="1" applyFont="1" applyFill="1"/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/>
    <xf numFmtId="0" fontId="17" fillId="0" borderId="1" xfId="0" applyFont="1" applyFill="1" applyBorder="1"/>
    <xf numFmtId="1" fontId="18" fillId="0" borderId="1" xfId="0" applyNumberFormat="1" applyFont="1" applyFill="1" applyBorder="1"/>
    <xf numFmtId="2" fontId="19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/>
    <xf numFmtId="1" fontId="20" fillId="0" borderId="1" xfId="0" applyNumberFormat="1" applyFont="1" applyFill="1" applyBorder="1"/>
    <xf numFmtId="2" fontId="20" fillId="0" borderId="1" xfId="0" applyNumberFormat="1" applyFont="1" applyFill="1" applyBorder="1"/>
    <xf numFmtId="0" fontId="21" fillId="0" borderId="1" xfId="0" applyFont="1" applyFill="1" applyBorder="1" applyAlignment="1">
      <alignment wrapText="1"/>
    </xf>
    <xf numFmtId="1" fontId="3" fillId="0" borderId="1" xfId="0" applyNumberFormat="1" applyFont="1" applyFill="1" applyBorder="1"/>
    <xf numFmtId="2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wrapText="1"/>
    </xf>
    <xf numFmtId="1" fontId="22" fillId="0" borderId="1" xfId="0" applyNumberFormat="1" applyFont="1" applyFill="1" applyBorder="1"/>
    <xf numFmtId="2" fontId="22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23" fillId="0" borderId="4" xfId="2" applyNumberFormat="1" applyFont="1" applyFill="1" applyBorder="1" applyAlignment="1" applyProtection="1">
      <alignment horizontal="center" vertical="center" wrapText="1"/>
      <protection hidden="1"/>
    </xf>
    <xf numFmtId="2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1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 textRotation="90"/>
    </xf>
    <xf numFmtId="0" fontId="6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2" applyNumberFormat="1" applyFont="1" applyFill="1" applyBorder="1" applyAlignment="1" applyProtection="1">
      <alignment horizontal="center" vertical="center" wrapText="1"/>
      <protection hidden="1"/>
    </xf>
    <xf numFmtId="0" fontId="19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/>
    <xf numFmtId="2" fontId="4" fillId="0" borderId="3" xfId="2" applyNumberFormat="1" applyFont="1" applyFill="1" applyBorder="1" applyAlignment="1" applyProtection="1">
      <alignment horizontal="left" vertical="center" wrapText="1"/>
      <protection hidden="1"/>
    </xf>
    <xf numFmtId="2" fontId="4" fillId="0" borderId="0" xfId="2" applyNumberFormat="1" applyFont="1" applyFill="1" applyBorder="1" applyAlignment="1" applyProtection="1">
      <alignment horizontal="left" vertical="center" wrapText="1"/>
      <protection hidden="1"/>
    </xf>
    <xf numFmtId="1" fontId="4" fillId="0" borderId="0" xfId="2" applyNumberFormat="1" applyFont="1" applyFill="1" applyBorder="1" applyAlignment="1" applyProtection="1">
      <alignment horizontal="left" vertical="center" wrapText="1"/>
      <protection hidden="1"/>
    </xf>
    <xf numFmtId="0" fontId="4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1" fontId="8" fillId="0" borderId="0" xfId="0" applyNumberFormat="1" applyFont="1" applyFill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/>
    <xf numFmtId="0" fontId="26" fillId="0" borderId="0" xfId="0" applyFont="1" applyFill="1"/>
    <xf numFmtId="0" fontId="15" fillId="0" borderId="0" xfId="0" applyFont="1" applyFill="1"/>
    <xf numFmtId="2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0" fontId="1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64" fontId="8" fillId="0" borderId="0" xfId="0" applyNumberFormat="1" applyFont="1" applyFill="1"/>
    <xf numFmtId="164" fontId="20" fillId="0" borderId="1" xfId="0" applyNumberFormat="1" applyFont="1" applyFill="1" applyBorder="1"/>
    <xf numFmtId="164" fontId="22" fillId="0" borderId="1" xfId="0" applyNumberFormat="1" applyFont="1" applyFill="1" applyBorder="1" applyAlignment="1">
      <alignment horizontal="center" vertical="center"/>
    </xf>
    <xf numFmtId="164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2" fontId="4" fillId="0" borderId="3" xfId="2" applyNumberFormat="1" applyFont="1" applyFill="1" applyBorder="1" applyAlignment="1" applyProtection="1">
      <alignment horizontal="center" vertical="center" wrapText="1"/>
      <protection hidden="1"/>
    </xf>
    <xf numFmtId="164" fontId="4" fillId="0" borderId="3" xfId="2" applyNumberFormat="1" applyFont="1" applyFill="1" applyBorder="1" applyAlignment="1" applyProtection="1">
      <alignment horizontal="center" vertical="center" wrapText="1"/>
      <protection hidden="1"/>
    </xf>
    <xf numFmtId="2" fontId="4" fillId="0" borderId="0" xfId="2" applyNumberFormat="1" applyFont="1" applyFill="1" applyBorder="1" applyAlignment="1" applyProtection="1">
      <alignment horizontal="center" vertical="center" wrapText="1"/>
      <protection hidden="1"/>
    </xf>
    <xf numFmtId="1" fontId="4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Alignment="1">
      <alignment horizontal="center" vertical="center"/>
    </xf>
    <xf numFmtId="0" fontId="2" fillId="0" borderId="0" xfId="2"/>
    <xf numFmtId="0" fontId="12" fillId="0" borderId="0" xfId="2" applyFont="1"/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1" fontId="29" fillId="0" borderId="1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9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2" applyNumberFormat="1" applyFont="1" applyFill="1" applyBorder="1" applyAlignment="1" applyProtection="1">
      <alignment horizontal="center" vertical="center"/>
      <protection hidden="1"/>
    </xf>
    <xf numFmtId="0" fontId="5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2" applyFont="1" applyAlignment="1" applyProtection="1">
      <alignment horizontal="center" vertical="center"/>
      <protection hidden="1"/>
    </xf>
    <xf numFmtId="0" fontId="4" fillId="0" borderId="0" xfId="2" applyNumberFormat="1" applyFont="1" applyFill="1" applyAlignment="1" applyProtection="1">
      <alignment horizontal="center" vertical="center" wrapText="1"/>
      <protection hidden="1"/>
    </xf>
    <xf numFmtId="0" fontId="4" fillId="0" borderId="0" xfId="2" applyNumberFormat="1" applyFont="1" applyFill="1" applyAlignment="1" applyProtection="1">
      <alignment horizontal="center" vertical="center" wrapText="1"/>
      <protection hidden="1"/>
    </xf>
    <xf numFmtId="1" fontId="5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164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/>
    <xf numFmtId="1" fontId="8" fillId="2" borderId="1" xfId="0" applyNumberFormat="1" applyFont="1" applyFill="1" applyBorder="1" applyAlignment="1"/>
    <xf numFmtId="0" fontId="34" fillId="2" borderId="1" xfId="0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8" fillId="0" borderId="0" xfId="0" applyFont="1"/>
    <xf numFmtId="0" fontId="34" fillId="0" borderId="1" xfId="0" applyFont="1" applyFill="1" applyBorder="1" applyAlignment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 wrapText="1"/>
      <protection hidden="1"/>
    </xf>
    <xf numFmtId="0" fontId="6" fillId="2" borderId="9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2" applyNumberFormat="1" applyFont="1" applyFill="1" applyBorder="1" applyAlignment="1" applyProtection="1">
      <alignment horizontal="center" vertical="center"/>
      <protection hidden="1"/>
    </xf>
    <xf numFmtId="0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5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5" fillId="2" borderId="8" xfId="2" applyNumberFormat="1" applyFont="1" applyFill="1" applyBorder="1" applyAlignment="1" applyProtection="1">
      <alignment horizontal="center" vertical="center" wrapText="1"/>
      <protection hidden="1"/>
    </xf>
    <xf numFmtId="0" fontId="5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1" fontId="6" fillId="0" borderId="1" xfId="0" applyNumberFormat="1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/>
    <xf numFmtId="1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 wrapText="1"/>
    </xf>
    <xf numFmtId="0" fontId="6" fillId="3" borderId="9" xfId="2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Font="1" applyFill="1" applyProtection="1">
      <protection hidden="1"/>
    </xf>
    <xf numFmtId="0" fontId="37" fillId="0" borderId="0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tmp" xfId="2"/>
    <cellStyle name="Процентный" xfId="3" builtinId="5"/>
  </cellStyles>
  <dxfs count="0"/>
  <tableStyles count="0" defaultTableStyle="TableStyleMedium2" defaultPivotStyle="PivotStyleLight16"/>
  <colors>
    <mruColors>
      <color rgb="FFFFD9FF"/>
      <color rgb="FFA200A2"/>
      <color rgb="FF5BFF5B"/>
      <color rgb="FFCCFFFF"/>
      <color rgb="FFCCFFCC"/>
      <color rgb="FFFF4B4B"/>
      <color rgb="FFFFA3D1"/>
      <color rgb="FFFFE7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S117"/>
  <sheetViews>
    <sheetView zoomScale="130" zoomScaleNormal="130" workbookViewId="0">
      <pane xSplit="2" ySplit="6" topLeftCell="DW79" activePane="bottomRight" state="frozen"/>
      <selection activeCell="B1" sqref="B1"/>
      <selection pane="topRight" activeCell="C1" sqref="C1"/>
      <selection pane="bottomLeft" activeCell="B7" sqref="B7"/>
      <selection pane="bottomRight" activeCell="C3" sqref="C3:F3"/>
    </sheetView>
  </sheetViews>
  <sheetFormatPr defaultColWidth="3.28515625" defaultRowHeight="15" x14ac:dyDescent="0.25"/>
  <cols>
    <col min="1" max="1" width="3.28515625" style="3"/>
    <col min="2" max="2" width="9.42578125" style="17" customWidth="1"/>
    <col min="3" max="34" width="6.7109375" style="3" customWidth="1"/>
    <col min="35" max="35" width="6.7109375" style="4" customWidth="1"/>
    <col min="36" max="38" width="6.7109375" style="3" customWidth="1"/>
    <col min="39" max="39" width="6.7109375" style="4" customWidth="1"/>
    <col min="40" max="63" width="6.7109375" style="3" customWidth="1"/>
    <col min="64" max="64" width="6.7109375" style="7" customWidth="1"/>
    <col min="65" max="67" width="6.7109375" style="3" customWidth="1"/>
    <col min="68" max="68" width="6.7109375" style="20" customWidth="1"/>
    <col min="69" max="69" width="6.7109375" style="3" customWidth="1"/>
    <col min="70" max="70" width="6.85546875" style="3" customWidth="1"/>
    <col min="71" max="82" width="6.7109375" style="3" customWidth="1"/>
    <col min="83" max="83" width="6.7109375" style="4" customWidth="1"/>
    <col min="84" max="86" width="6.7109375" style="3" customWidth="1"/>
    <col min="87" max="87" width="6.7109375" style="4" customWidth="1"/>
    <col min="88" max="149" width="6.7109375" style="3" customWidth="1"/>
    <col min="150" max="16384" width="3.28515625" style="3"/>
  </cols>
  <sheetData>
    <row r="1" spans="1:149" s="4" customFormat="1" ht="9.75" customHeight="1" x14ac:dyDescent="0.25">
      <c r="A1" s="51" t="s">
        <v>89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</row>
    <row r="2" spans="1:149" s="4" customFormat="1" ht="13.5" customHeight="1" x14ac:dyDescent="0.25">
      <c r="A2" s="30"/>
      <c r="B2" s="53" t="s">
        <v>87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30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30"/>
      <c r="BL2" s="6"/>
      <c r="BM2" s="30"/>
      <c r="BN2" s="30"/>
      <c r="BO2" s="30"/>
      <c r="BP2" s="30"/>
      <c r="BQ2" s="30"/>
      <c r="BR2" s="30"/>
      <c r="BS2" s="30"/>
      <c r="BT2" s="30"/>
      <c r="BU2" s="30"/>
      <c r="BV2" s="1"/>
    </row>
    <row r="3" spans="1:149" s="4" customFormat="1" ht="114" customHeight="1" x14ac:dyDescent="0.25">
      <c r="A3" s="52" t="s">
        <v>0</v>
      </c>
      <c r="B3" s="47" t="s">
        <v>1</v>
      </c>
      <c r="C3" s="44" t="s">
        <v>91</v>
      </c>
      <c r="D3" s="45"/>
      <c r="E3" s="45"/>
      <c r="F3" s="46"/>
      <c r="G3" s="44" t="s">
        <v>92</v>
      </c>
      <c r="H3" s="45"/>
      <c r="I3" s="45"/>
      <c r="J3" s="46"/>
      <c r="K3" s="44" t="s">
        <v>93</v>
      </c>
      <c r="L3" s="45"/>
      <c r="M3" s="45"/>
      <c r="N3" s="46"/>
      <c r="O3" s="44" t="s">
        <v>94</v>
      </c>
      <c r="P3" s="45"/>
      <c r="Q3" s="45"/>
      <c r="R3" s="46"/>
      <c r="S3" s="44" t="s">
        <v>95</v>
      </c>
      <c r="T3" s="45"/>
      <c r="U3" s="45"/>
      <c r="V3" s="46"/>
      <c r="W3" s="44" t="s">
        <v>96</v>
      </c>
      <c r="X3" s="45"/>
      <c r="Y3" s="45"/>
      <c r="Z3" s="46"/>
      <c r="AA3" s="44" t="s">
        <v>97</v>
      </c>
      <c r="AB3" s="45"/>
      <c r="AC3" s="45"/>
      <c r="AD3" s="46"/>
      <c r="AE3" s="44" t="s">
        <v>98</v>
      </c>
      <c r="AF3" s="45"/>
      <c r="AG3" s="45"/>
      <c r="AH3" s="46"/>
      <c r="AI3" s="44" t="s">
        <v>99</v>
      </c>
      <c r="AJ3" s="45"/>
      <c r="AK3" s="45"/>
      <c r="AL3" s="46"/>
      <c r="AM3" s="44" t="s">
        <v>100</v>
      </c>
      <c r="AN3" s="45"/>
      <c r="AO3" s="45"/>
      <c r="AP3" s="46"/>
      <c r="AQ3" s="44" t="s">
        <v>101</v>
      </c>
      <c r="AR3" s="45"/>
      <c r="AS3" s="45"/>
      <c r="AT3" s="46"/>
      <c r="AU3" s="44" t="s">
        <v>102</v>
      </c>
      <c r="AV3" s="45"/>
      <c r="AW3" s="45"/>
      <c r="AX3" s="46"/>
      <c r="AY3" s="44" t="s">
        <v>103</v>
      </c>
      <c r="AZ3" s="45"/>
      <c r="BA3" s="45"/>
      <c r="BB3" s="46"/>
      <c r="BC3" s="44" t="s">
        <v>104</v>
      </c>
      <c r="BD3" s="45"/>
      <c r="BE3" s="45"/>
      <c r="BF3" s="46"/>
      <c r="BG3" s="44" t="s">
        <v>105</v>
      </c>
      <c r="BH3" s="45"/>
      <c r="BI3" s="45"/>
      <c r="BJ3" s="46"/>
      <c r="BK3" s="44" t="s">
        <v>106</v>
      </c>
      <c r="BL3" s="45"/>
      <c r="BM3" s="45"/>
      <c r="BN3" s="46"/>
      <c r="BO3" s="44" t="s">
        <v>107</v>
      </c>
      <c r="BP3" s="45"/>
      <c r="BQ3" s="45"/>
      <c r="BR3" s="46"/>
      <c r="BS3" s="44" t="s">
        <v>107</v>
      </c>
      <c r="BT3" s="45"/>
      <c r="BU3" s="45"/>
      <c r="BV3" s="46"/>
      <c r="BW3" s="44" t="s">
        <v>108</v>
      </c>
      <c r="BX3" s="45"/>
      <c r="BY3" s="45"/>
      <c r="BZ3" s="46"/>
      <c r="CA3" s="44" t="s">
        <v>109</v>
      </c>
      <c r="CB3" s="45"/>
      <c r="CC3" s="45"/>
      <c r="CD3" s="46"/>
      <c r="CE3" s="44" t="s">
        <v>110</v>
      </c>
      <c r="CF3" s="45"/>
      <c r="CG3" s="45"/>
      <c r="CH3" s="46"/>
      <c r="CI3" s="44" t="s">
        <v>111</v>
      </c>
      <c r="CJ3" s="45"/>
      <c r="CK3" s="45"/>
      <c r="CL3" s="46"/>
      <c r="CM3" s="44" t="s">
        <v>112</v>
      </c>
      <c r="CN3" s="45"/>
      <c r="CO3" s="45"/>
      <c r="CP3" s="46"/>
      <c r="CQ3" s="44" t="s">
        <v>113</v>
      </c>
      <c r="CR3" s="45"/>
      <c r="CS3" s="45"/>
      <c r="CT3" s="46"/>
      <c r="CU3" s="48" t="s">
        <v>114</v>
      </c>
      <c r="CV3" s="49"/>
      <c r="CW3" s="49"/>
      <c r="CX3" s="50"/>
      <c r="CY3" s="48" t="s">
        <v>115</v>
      </c>
      <c r="CZ3" s="49"/>
      <c r="DA3" s="49"/>
      <c r="DB3" s="50"/>
      <c r="DC3" s="44" t="s">
        <v>116</v>
      </c>
      <c r="DD3" s="45"/>
      <c r="DE3" s="45"/>
      <c r="DF3" s="46"/>
      <c r="DG3" s="44" t="s">
        <v>117</v>
      </c>
      <c r="DH3" s="45"/>
      <c r="DI3" s="45"/>
      <c r="DJ3" s="46"/>
      <c r="DK3" s="44" t="s">
        <v>118</v>
      </c>
      <c r="DL3" s="45"/>
      <c r="DM3" s="45"/>
      <c r="DN3" s="46"/>
      <c r="DO3" s="44" t="s">
        <v>119</v>
      </c>
      <c r="DP3" s="45"/>
      <c r="DQ3" s="45"/>
      <c r="DR3" s="46"/>
      <c r="DS3" s="44" t="s">
        <v>120</v>
      </c>
      <c r="DT3" s="45"/>
      <c r="DU3" s="45"/>
      <c r="DV3" s="46"/>
      <c r="DW3" s="44" t="s">
        <v>121</v>
      </c>
      <c r="DX3" s="45"/>
      <c r="DY3" s="45"/>
      <c r="DZ3" s="46"/>
      <c r="EA3" s="44" t="s">
        <v>122</v>
      </c>
      <c r="EB3" s="45"/>
      <c r="EC3" s="45"/>
      <c r="ED3" s="46"/>
      <c r="EE3" s="44" t="s">
        <v>123</v>
      </c>
      <c r="EF3" s="45"/>
      <c r="EG3" s="45"/>
      <c r="EH3" s="46"/>
      <c r="EI3" s="44" t="s">
        <v>124</v>
      </c>
      <c r="EJ3" s="45"/>
      <c r="EK3" s="45"/>
      <c r="EL3" s="46"/>
      <c r="EM3" s="44" t="s">
        <v>125</v>
      </c>
      <c r="EN3" s="45"/>
      <c r="EO3" s="45"/>
      <c r="EP3" s="46"/>
      <c r="EQ3" s="47" t="s">
        <v>126</v>
      </c>
      <c r="ER3" s="47"/>
      <c r="ES3" s="47"/>
    </row>
    <row r="4" spans="1:149" s="4" customFormat="1" ht="63.75" customHeight="1" x14ac:dyDescent="0.25">
      <c r="A4" s="52"/>
      <c r="B4" s="47"/>
      <c r="C4" s="44" t="s">
        <v>81</v>
      </c>
      <c r="D4" s="45"/>
      <c r="E4" s="45"/>
      <c r="F4" s="46"/>
      <c r="G4" s="44" t="s">
        <v>74</v>
      </c>
      <c r="H4" s="45"/>
      <c r="I4" s="45"/>
      <c r="J4" s="46"/>
      <c r="K4" s="44" t="s">
        <v>81</v>
      </c>
      <c r="L4" s="45"/>
      <c r="M4" s="45"/>
      <c r="N4" s="46"/>
      <c r="O4" s="44" t="s">
        <v>74</v>
      </c>
      <c r="P4" s="45"/>
      <c r="Q4" s="45"/>
      <c r="R4" s="46"/>
      <c r="S4" s="44" t="s">
        <v>81</v>
      </c>
      <c r="T4" s="45"/>
      <c r="U4" s="45"/>
      <c r="V4" s="46"/>
      <c r="W4" s="44" t="s">
        <v>74</v>
      </c>
      <c r="X4" s="45"/>
      <c r="Y4" s="45"/>
      <c r="Z4" s="46"/>
      <c r="AA4" s="44" t="s">
        <v>81</v>
      </c>
      <c r="AB4" s="45"/>
      <c r="AC4" s="45"/>
      <c r="AD4" s="46"/>
      <c r="AE4" s="44" t="s">
        <v>74</v>
      </c>
      <c r="AF4" s="45"/>
      <c r="AG4" s="45"/>
      <c r="AH4" s="46"/>
      <c r="AI4" s="44" t="s">
        <v>81</v>
      </c>
      <c r="AJ4" s="45"/>
      <c r="AK4" s="45"/>
      <c r="AL4" s="46"/>
      <c r="AM4" s="44" t="s">
        <v>74</v>
      </c>
      <c r="AN4" s="45"/>
      <c r="AO4" s="45"/>
      <c r="AP4" s="46"/>
      <c r="AQ4" s="44" t="s">
        <v>81</v>
      </c>
      <c r="AR4" s="45"/>
      <c r="AS4" s="45"/>
      <c r="AT4" s="46"/>
      <c r="AU4" s="44" t="s">
        <v>74</v>
      </c>
      <c r="AV4" s="45"/>
      <c r="AW4" s="45"/>
      <c r="AX4" s="46"/>
      <c r="AY4" s="44" t="s">
        <v>81</v>
      </c>
      <c r="AZ4" s="45"/>
      <c r="BA4" s="45"/>
      <c r="BB4" s="46"/>
      <c r="BC4" s="44" t="s">
        <v>74</v>
      </c>
      <c r="BD4" s="45"/>
      <c r="BE4" s="45"/>
      <c r="BF4" s="46"/>
      <c r="BG4" s="44" t="s">
        <v>81</v>
      </c>
      <c r="BH4" s="45"/>
      <c r="BI4" s="45"/>
      <c r="BJ4" s="46"/>
      <c r="BK4" s="44" t="s">
        <v>74</v>
      </c>
      <c r="BL4" s="45"/>
      <c r="BM4" s="45"/>
      <c r="BN4" s="46"/>
      <c r="BO4" s="44" t="s">
        <v>81</v>
      </c>
      <c r="BP4" s="45"/>
      <c r="BQ4" s="45"/>
      <c r="BR4" s="46"/>
      <c r="BS4" s="44" t="s">
        <v>74</v>
      </c>
      <c r="BT4" s="45"/>
      <c r="BU4" s="45"/>
      <c r="BV4" s="46"/>
      <c r="BW4" s="44" t="s">
        <v>81</v>
      </c>
      <c r="BX4" s="45"/>
      <c r="BY4" s="45"/>
      <c r="BZ4" s="46"/>
      <c r="CA4" s="44" t="s">
        <v>74</v>
      </c>
      <c r="CB4" s="45"/>
      <c r="CC4" s="45"/>
      <c r="CD4" s="46"/>
      <c r="CE4" s="44" t="s">
        <v>81</v>
      </c>
      <c r="CF4" s="45"/>
      <c r="CG4" s="45"/>
      <c r="CH4" s="46"/>
      <c r="CI4" s="44" t="s">
        <v>74</v>
      </c>
      <c r="CJ4" s="45"/>
      <c r="CK4" s="45"/>
      <c r="CL4" s="46"/>
      <c r="CM4" s="44" t="s">
        <v>81</v>
      </c>
      <c r="CN4" s="45"/>
      <c r="CO4" s="45"/>
      <c r="CP4" s="46"/>
      <c r="CQ4" s="44" t="s">
        <v>74</v>
      </c>
      <c r="CR4" s="45"/>
      <c r="CS4" s="45"/>
      <c r="CT4" s="46"/>
      <c r="CU4" s="47" t="s">
        <v>76</v>
      </c>
      <c r="CV4" s="47"/>
      <c r="CW4" s="47"/>
      <c r="CX4" s="47"/>
      <c r="CY4" s="44" t="s">
        <v>74</v>
      </c>
      <c r="CZ4" s="45"/>
      <c r="DA4" s="45"/>
      <c r="DB4" s="46"/>
      <c r="DC4" s="47" t="s">
        <v>76</v>
      </c>
      <c r="DD4" s="47"/>
      <c r="DE4" s="47"/>
      <c r="DF4" s="47"/>
      <c r="DG4" s="44" t="s">
        <v>75</v>
      </c>
      <c r="DH4" s="45"/>
      <c r="DI4" s="45"/>
      <c r="DJ4" s="46"/>
      <c r="DK4" s="47" t="s">
        <v>76</v>
      </c>
      <c r="DL4" s="47"/>
      <c r="DM4" s="47"/>
      <c r="DN4" s="47"/>
      <c r="DO4" s="44" t="s">
        <v>75</v>
      </c>
      <c r="DP4" s="45"/>
      <c r="DQ4" s="45"/>
      <c r="DR4" s="46"/>
      <c r="DS4" s="47" t="s">
        <v>76</v>
      </c>
      <c r="DT4" s="47"/>
      <c r="DU4" s="47"/>
      <c r="DV4" s="47"/>
      <c r="DW4" s="44" t="s">
        <v>75</v>
      </c>
      <c r="DX4" s="45"/>
      <c r="DY4" s="45"/>
      <c r="DZ4" s="46"/>
      <c r="EA4" s="44" t="s">
        <v>77</v>
      </c>
      <c r="EB4" s="45"/>
      <c r="EC4" s="45"/>
      <c r="ED4" s="46"/>
      <c r="EE4" s="44" t="s">
        <v>75</v>
      </c>
      <c r="EF4" s="45"/>
      <c r="EG4" s="45"/>
      <c r="EH4" s="46"/>
      <c r="EI4" s="44" t="s">
        <v>77</v>
      </c>
      <c r="EJ4" s="45"/>
      <c r="EK4" s="45"/>
      <c r="EL4" s="46"/>
      <c r="EM4" s="44" t="s">
        <v>75</v>
      </c>
      <c r="EN4" s="45"/>
      <c r="EO4" s="45"/>
      <c r="EP4" s="46"/>
      <c r="EQ4" s="47"/>
      <c r="ER4" s="47"/>
      <c r="ES4" s="47"/>
    </row>
    <row r="5" spans="1:149" s="32" customFormat="1" ht="45.75" customHeight="1" x14ac:dyDescent="0.2">
      <c r="A5" s="52"/>
      <c r="B5" s="47"/>
      <c r="C5" s="31" t="s">
        <v>2</v>
      </c>
      <c r="D5" s="31" t="s">
        <v>58</v>
      </c>
      <c r="E5" s="31" t="s">
        <v>59</v>
      </c>
      <c r="F5" s="31" t="s">
        <v>60</v>
      </c>
      <c r="G5" s="31" t="s">
        <v>2</v>
      </c>
      <c r="H5" s="31" t="s">
        <v>58</v>
      </c>
      <c r="I5" s="31" t="s">
        <v>59</v>
      </c>
      <c r="J5" s="31" t="s">
        <v>60</v>
      </c>
      <c r="K5" s="31" t="s">
        <v>2</v>
      </c>
      <c r="L5" s="31" t="s">
        <v>58</v>
      </c>
      <c r="M5" s="31" t="s">
        <v>59</v>
      </c>
      <c r="N5" s="31" t="s">
        <v>60</v>
      </c>
      <c r="O5" s="31" t="s">
        <v>2</v>
      </c>
      <c r="P5" s="31" t="s">
        <v>58</v>
      </c>
      <c r="Q5" s="31" t="s">
        <v>59</v>
      </c>
      <c r="R5" s="31" t="s">
        <v>60</v>
      </c>
      <c r="S5" s="31" t="s">
        <v>2</v>
      </c>
      <c r="T5" s="31" t="s">
        <v>58</v>
      </c>
      <c r="U5" s="31" t="s">
        <v>59</v>
      </c>
      <c r="V5" s="31" t="s">
        <v>60</v>
      </c>
      <c r="W5" s="31" t="s">
        <v>2</v>
      </c>
      <c r="X5" s="31" t="s">
        <v>58</v>
      </c>
      <c r="Y5" s="31" t="s">
        <v>59</v>
      </c>
      <c r="Z5" s="31" t="s">
        <v>60</v>
      </c>
      <c r="AA5" s="31" t="s">
        <v>2</v>
      </c>
      <c r="AB5" s="31" t="s">
        <v>58</v>
      </c>
      <c r="AC5" s="31" t="s">
        <v>59</v>
      </c>
      <c r="AD5" s="31" t="s">
        <v>60</v>
      </c>
      <c r="AE5" s="31" t="s">
        <v>2</v>
      </c>
      <c r="AF5" s="31" t="s">
        <v>58</v>
      </c>
      <c r="AG5" s="31" t="s">
        <v>59</v>
      </c>
      <c r="AH5" s="31" t="s">
        <v>60</v>
      </c>
      <c r="AI5" s="31" t="s">
        <v>2</v>
      </c>
      <c r="AJ5" s="31" t="s">
        <v>58</v>
      </c>
      <c r="AK5" s="31" t="s">
        <v>59</v>
      </c>
      <c r="AL5" s="31" t="s">
        <v>60</v>
      </c>
      <c r="AM5" s="31" t="s">
        <v>2</v>
      </c>
      <c r="AN5" s="31" t="s">
        <v>58</v>
      </c>
      <c r="AO5" s="31" t="s">
        <v>59</v>
      </c>
      <c r="AP5" s="31" t="s">
        <v>60</v>
      </c>
      <c r="AQ5" s="31" t="s">
        <v>2</v>
      </c>
      <c r="AR5" s="31" t="s">
        <v>58</v>
      </c>
      <c r="AS5" s="31" t="s">
        <v>59</v>
      </c>
      <c r="AT5" s="31" t="s">
        <v>60</v>
      </c>
      <c r="AU5" s="31" t="s">
        <v>2</v>
      </c>
      <c r="AV5" s="31" t="s">
        <v>58</v>
      </c>
      <c r="AW5" s="31" t="s">
        <v>59</v>
      </c>
      <c r="AX5" s="31" t="s">
        <v>60</v>
      </c>
      <c r="AY5" s="31" t="s">
        <v>2</v>
      </c>
      <c r="AZ5" s="31" t="s">
        <v>58</v>
      </c>
      <c r="BA5" s="31" t="s">
        <v>59</v>
      </c>
      <c r="BB5" s="31" t="s">
        <v>60</v>
      </c>
      <c r="BC5" s="31" t="s">
        <v>2</v>
      </c>
      <c r="BD5" s="31" t="s">
        <v>58</v>
      </c>
      <c r="BE5" s="31" t="s">
        <v>59</v>
      </c>
      <c r="BF5" s="31" t="s">
        <v>60</v>
      </c>
      <c r="BG5" s="31" t="s">
        <v>2</v>
      </c>
      <c r="BH5" s="31" t="s">
        <v>58</v>
      </c>
      <c r="BI5" s="31" t="s">
        <v>59</v>
      </c>
      <c r="BJ5" s="31" t="s">
        <v>60</v>
      </c>
      <c r="BK5" s="31" t="s">
        <v>2</v>
      </c>
      <c r="BL5" s="31" t="s">
        <v>58</v>
      </c>
      <c r="BM5" s="31" t="s">
        <v>59</v>
      </c>
      <c r="BN5" s="31" t="s">
        <v>60</v>
      </c>
      <c r="BO5" s="31" t="s">
        <v>2</v>
      </c>
      <c r="BP5" s="31" t="s">
        <v>58</v>
      </c>
      <c r="BQ5" s="31" t="s">
        <v>59</v>
      </c>
      <c r="BR5" s="31" t="s">
        <v>60</v>
      </c>
      <c r="BS5" s="31" t="s">
        <v>2</v>
      </c>
      <c r="BT5" s="31" t="s">
        <v>58</v>
      </c>
      <c r="BU5" s="31" t="s">
        <v>59</v>
      </c>
      <c r="BV5" s="31" t="s">
        <v>60</v>
      </c>
      <c r="BW5" s="31" t="s">
        <v>2</v>
      </c>
      <c r="BX5" s="31" t="s">
        <v>58</v>
      </c>
      <c r="BY5" s="31" t="s">
        <v>59</v>
      </c>
      <c r="BZ5" s="31" t="s">
        <v>60</v>
      </c>
      <c r="CA5" s="31" t="s">
        <v>2</v>
      </c>
      <c r="CB5" s="31" t="s">
        <v>58</v>
      </c>
      <c r="CC5" s="31" t="s">
        <v>59</v>
      </c>
      <c r="CD5" s="31" t="s">
        <v>60</v>
      </c>
      <c r="CE5" s="31" t="s">
        <v>2</v>
      </c>
      <c r="CF5" s="31" t="s">
        <v>58</v>
      </c>
      <c r="CG5" s="31" t="s">
        <v>59</v>
      </c>
      <c r="CH5" s="31" t="s">
        <v>60</v>
      </c>
      <c r="CI5" s="31" t="s">
        <v>2</v>
      </c>
      <c r="CJ5" s="31" t="s">
        <v>58</v>
      </c>
      <c r="CK5" s="31" t="s">
        <v>59</v>
      </c>
      <c r="CL5" s="31" t="s">
        <v>60</v>
      </c>
      <c r="CM5" s="31" t="s">
        <v>2</v>
      </c>
      <c r="CN5" s="31" t="s">
        <v>58</v>
      </c>
      <c r="CO5" s="31" t="s">
        <v>59</v>
      </c>
      <c r="CP5" s="31" t="s">
        <v>60</v>
      </c>
      <c r="CQ5" s="31" t="s">
        <v>2</v>
      </c>
      <c r="CR5" s="31" t="s">
        <v>58</v>
      </c>
      <c r="CS5" s="31" t="s">
        <v>59</v>
      </c>
      <c r="CT5" s="31" t="s">
        <v>60</v>
      </c>
      <c r="CU5" s="31" t="s">
        <v>2</v>
      </c>
      <c r="CV5" s="31" t="s">
        <v>58</v>
      </c>
      <c r="CW5" s="31" t="s">
        <v>59</v>
      </c>
      <c r="CX5" s="31" t="s">
        <v>60</v>
      </c>
      <c r="CY5" s="31" t="s">
        <v>2</v>
      </c>
      <c r="CZ5" s="31" t="s">
        <v>58</v>
      </c>
      <c r="DA5" s="31" t="s">
        <v>59</v>
      </c>
      <c r="DB5" s="31" t="s">
        <v>60</v>
      </c>
      <c r="DC5" s="31" t="s">
        <v>2</v>
      </c>
      <c r="DD5" s="31" t="s">
        <v>58</v>
      </c>
      <c r="DE5" s="31" t="s">
        <v>59</v>
      </c>
      <c r="DF5" s="31" t="s">
        <v>60</v>
      </c>
      <c r="DG5" s="31" t="s">
        <v>2</v>
      </c>
      <c r="DH5" s="31" t="s">
        <v>58</v>
      </c>
      <c r="DI5" s="31" t="s">
        <v>59</v>
      </c>
      <c r="DJ5" s="31" t="s">
        <v>60</v>
      </c>
      <c r="DK5" s="31" t="s">
        <v>2</v>
      </c>
      <c r="DL5" s="31" t="s">
        <v>58</v>
      </c>
      <c r="DM5" s="31" t="s">
        <v>59</v>
      </c>
      <c r="DN5" s="31" t="s">
        <v>60</v>
      </c>
      <c r="DO5" s="31" t="s">
        <v>2</v>
      </c>
      <c r="DP5" s="31" t="s">
        <v>58</v>
      </c>
      <c r="DQ5" s="31" t="s">
        <v>59</v>
      </c>
      <c r="DR5" s="31" t="s">
        <v>60</v>
      </c>
      <c r="DS5" s="31" t="s">
        <v>2</v>
      </c>
      <c r="DT5" s="31" t="s">
        <v>58</v>
      </c>
      <c r="DU5" s="31" t="s">
        <v>59</v>
      </c>
      <c r="DV5" s="31" t="s">
        <v>60</v>
      </c>
      <c r="DW5" s="31" t="s">
        <v>2</v>
      </c>
      <c r="DX5" s="31" t="s">
        <v>58</v>
      </c>
      <c r="DY5" s="31" t="s">
        <v>59</v>
      </c>
      <c r="DZ5" s="31" t="s">
        <v>60</v>
      </c>
      <c r="EA5" s="31" t="s">
        <v>2</v>
      </c>
      <c r="EB5" s="31" t="s">
        <v>58</v>
      </c>
      <c r="EC5" s="31" t="s">
        <v>59</v>
      </c>
      <c r="ED5" s="31" t="s">
        <v>60</v>
      </c>
      <c r="EE5" s="31" t="s">
        <v>2</v>
      </c>
      <c r="EF5" s="31" t="s">
        <v>58</v>
      </c>
      <c r="EG5" s="31" t="s">
        <v>59</v>
      </c>
      <c r="EH5" s="31" t="s">
        <v>60</v>
      </c>
      <c r="EI5" s="31" t="s">
        <v>2</v>
      </c>
      <c r="EJ5" s="31" t="s">
        <v>58</v>
      </c>
      <c r="EK5" s="31" t="s">
        <v>59</v>
      </c>
      <c r="EL5" s="31" t="s">
        <v>60</v>
      </c>
      <c r="EM5" s="31" t="s">
        <v>2</v>
      </c>
      <c r="EN5" s="31" t="s">
        <v>58</v>
      </c>
      <c r="EO5" s="31" t="s">
        <v>59</v>
      </c>
      <c r="EP5" s="31" t="s">
        <v>60</v>
      </c>
      <c r="EQ5" s="31" t="s">
        <v>79</v>
      </c>
      <c r="ER5" s="31" t="s">
        <v>3</v>
      </c>
      <c r="ES5" s="31" t="s">
        <v>80</v>
      </c>
    </row>
    <row r="6" spans="1:149" s="4" customFormat="1" ht="11.25" customHeight="1" x14ac:dyDescent="0.25">
      <c r="A6" s="2" t="s">
        <v>4</v>
      </c>
      <c r="B6" s="33" t="s">
        <v>5</v>
      </c>
      <c r="C6" s="31">
        <v>1</v>
      </c>
      <c r="D6" s="31">
        <v>2</v>
      </c>
      <c r="E6" s="31" t="s">
        <v>6</v>
      </c>
      <c r="F6" s="31">
        <v>4</v>
      </c>
      <c r="G6" s="31">
        <v>5</v>
      </c>
      <c r="H6" s="31">
        <v>6</v>
      </c>
      <c r="I6" s="31" t="s">
        <v>61</v>
      </c>
      <c r="J6" s="31">
        <v>8</v>
      </c>
      <c r="K6" s="31">
        <v>9</v>
      </c>
      <c r="L6" s="31">
        <v>10</v>
      </c>
      <c r="M6" s="31" t="s">
        <v>62</v>
      </c>
      <c r="N6" s="31">
        <v>12</v>
      </c>
      <c r="O6" s="31">
        <v>13</v>
      </c>
      <c r="P6" s="31">
        <v>14</v>
      </c>
      <c r="Q6" s="31" t="s">
        <v>7</v>
      </c>
      <c r="R6" s="31">
        <v>16</v>
      </c>
      <c r="S6" s="31">
        <v>17</v>
      </c>
      <c r="T6" s="31">
        <v>18</v>
      </c>
      <c r="U6" s="31" t="s">
        <v>63</v>
      </c>
      <c r="V6" s="31">
        <v>20</v>
      </c>
      <c r="W6" s="31">
        <v>21</v>
      </c>
      <c r="X6" s="31">
        <v>22</v>
      </c>
      <c r="Y6" s="31" t="s">
        <v>64</v>
      </c>
      <c r="Z6" s="31">
        <v>24</v>
      </c>
      <c r="AA6" s="31">
        <v>25</v>
      </c>
      <c r="AB6" s="31">
        <v>26</v>
      </c>
      <c r="AC6" s="31" t="s">
        <v>65</v>
      </c>
      <c r="AD6" s="31">
        <v>28</v>
      </c>
      <c r="AE6" s="31">
        <v>29</v>
      </c>
      <c r="AF6" s="31">
        <v>30</v>
      </c>
      <c r="AG6" s="31" t="s">
        <v>66</v>
      </c>
      <c r="AH6" s="31">
        <v>32</v>
      </c>
      <c r="AI6" s="31">
        <v>33</v>
      </c>
      <c r="AJ6" s="31">
        <v>34</v>
      </c>
      <c r="AK6" s="31" t="s">
        <v>67</v>
      </c>
      <c r="AL6" s="31">
        <v>36</v>
      </c>
      <c r="AM6" s="31">
        <v>37</v>
      </c>
      <c r="AN6" s="31">
        <v>38</v>
      </c>
      <c r="AO6" s="31" t="s">
        <v>10</v>
      </c>
      <c r="AP6" s="31">
        <v>40</v>
      </c>
      <c r="AQ6" s="31">
        <v>41</v>
      </c>
      <c r="AR6" s="31">
        <v>42</v>
      </c>
      <c r="AS6" s="31" t="s">
        <v>68</v>
      </c>
      <c r="AT6" s="31">
        <v>44</v>
      </c>
      <c r="AU6" s="31">
        <v>45</v>
      </c>
      <c r="AV6" s="31">
        <v>46</v>
      </c>
      <c r="AW6" s="31" t="s">
        <v>69</v>
      </c>
      <c r="AX6" s="31">
        <v>48</v>
      </c>
      <c r="AY6" s="31">
        <v>49</v>
      </c>
      <c r="AZ6" s="31">
        <v>50</v>
      </c>
      <c r="BA6" s="31" t="s">
        <v>9</v>
      </c>
      <c r="BB6" s="31">
        <v>52</v>
      </c>
      <c r="BC6" s="31">
        <v>53</v>
      </c>
      <c r="BD6" s="31">
        <v>54</v>
      </c>
      <c r="BE6" s="31" t="s">
        <v>70</v>
      </c>
      <c r="BF6" s="31">
        <v>56</v>
      </c>
      <c r="BG6" s="31">
        <v>57</v>
      </c>
      <c r="BH6" s="31">
        <v>58</v>
      </c>
      <c r="BI6" s="31" t="s">
        <v>71</v>
      </c>
      <c r="BJ6" s="31">
        <v>60</v>
      </c>
      <c r="BK6" s="31">
        <v>61</v>
      </c>
      <c r="BL6" s="31">
        <v>62</v>
      </c>
      <c r="BM6" s="31" t="s">
        <v>8</v>
      </c>
      <c r="BN6" s="31">
        <v>64</v>
      </c>
      <c r="BO6" s="31">
        <v>65</v>
      </c>
      <c r="BP6" s="31">
        <v>66</v>
      </c>
      <c r="BQ6" s="31" t="s">
        <v>72</v>
      </c>
      <c r="BR6" s="31">
        <v>68</v>
      </c>
      <c r="BS6" s="31">
        <v>69</v>
      </c>
      <c r="BT6" s="31">
        <v>70</v>
      </c>
      <c r="BU6" s="31" t="s">
        <v>73</v>
      </c>
      <c r="BV6" s="31">
        <v>72</v>
      </c>
      <c r="BW6" s="31">
        <v>73</v>
      </c>
      <c r="BX6" s="31">
        <v>74</v>
      </c>
      <c r="BY6" s="31" t="s">
        <v>78</v>
      </c>
      <c r="BZ6" s="31">
        <v>76</v>
      </c>
      <c r="CA6" s="31">
        <v>77</v>
      </c>
      <c r="CB6" s="31">
        <v>78</v>
      </c>
      <c r="CC6" s="31">
        <v>79</v>
      </c>
      <c r="CD6" s="31">
        <v>80</v>
      </c>
      <c r="CE6" s="31">
        <v>81</v>
      </c>
      <c r="CF6" s="31">
        <v>82</v>
      </c>
      <c r="CG6" s="31">
        <v>83</v>
      </c>
      <c r="CH6" s="31">
        <v>84</v>
      </c>
      <c r="CI6" s="31">
        <v>85</v>
      </c>
      <c r="CJ6" s="31">
        <v>86</v>
      </c>
      <c r="CK6" s="31">
        <v>87</v>
      </c>
      <c r="CL6" s="31">
        <v>88</v>
      </c>
      <c r="CM6" s="31">
        <v>89</v>
      </c>
      <c r="CN6" s="31">
        <v>90</v>
      </c>
      <c r="CO6" s="31">
        <v>91</v>
      </c>
      <c r="CP6" s="31">
        <v>92</v>
      </c>
      <c r="CQ6" s="31">
        <v>93</v>
      </c>
      <c r="CR6" s="31">
        <v>94</v>
      </c>
      <c r="CS6" s="31">
        <v>95</v>
      </c>
      <c r="CT6" s="31">
        <v>96</v>
      </c>
      <c r="CU6" s="31">
        <v>97</v>
      </c>
      <c r="CV6" s="31">
        <v>98</v>
      </c>
      <c r="CW6" s="31">
        <v>99</v>
      </c>
      <c r="CX6" s="31">
        <v>100</v>
      </c>
      <c r="CY6" s="31">
        <v>101</v>
      </c>
      <c r="CZ6" s="31">
        <v>102</v>
      </c>
      <c r="DA6" s="31">
        <v>103</v>
      </c>
      <c r="DB6" s="31">
        <v>104</v>
      </c>
      <c r="DC6" s="31">
        <v>105</v>
      </c>
      <c r="DD6" s="31">
        <v>106</v>
      </c>
      <c r="DE6" s="31">
        <v>107</v>
      </c>
      <c r="DF6" s="31">
        <v>108</v>
      </c>
      <c r="DG6" s="31">
        <v>109</v>
      </c>
      <c r="DH6" s="31">
        <v>110</v>
      </c>
      <c r="DI6" s="31">
        <v>111</v>
      </c>
      <c r="DJ6" s="31">
        <v>112</v>
      </c>
      <c r="DK6" s="31">
        <v>113</v>
      </c>
      <c r="DL6" s="31">
        <v>114</v>
      </c>
      <c r="DM6" s="31">
        <v>115</v>
      </c>
      <c r="DN6" s="31">
        <v>116</v>
      </c>
      <c r="DO6" s="31">
        <v>117</v>
      </c>
      <c r="DP6" s="31">
        <v>118</v>
      </c>
      <c r="DQ6" s="31">
        <v>119</v>
      </c>
      <c r="DR6" s="31">
        <v>120</v>
      </c>
      <c r="DS6" s="31">
        <v>121</v>
      </c>
      <c r="DT6" s="31">
        <v>122</v>
      </c>
      <c r="DU6" s="31">
        <v>123</v>
      </c>
      <c r="DV6" s="31">
        <v>124</v>
      </c>
      <c r="DW6" s="31">
        <v>125</v>
      </c>
      <c r="DX6" s="31">
        <v>126</v>
      </c>
      <c r="DY6" s="31">
        <v>127</v>
      </c>
      <c r="DZ6" s="31">
        <v>128</v>
      </c>
      <c r="EA6" s="31">
        <v>129</v>
      </c>
      <c r="EB6" s="31">
        <v>130</v>
      </c>
      <c r="EC6" s="31">
        <v>131</v>
      </c>
      <c r="ED6" s="31">
        <v>132</v>
      </c>
      <c r="EE6" s="31">
        <v>133</v>
      </c>
      <c r="EF6" s="31">
        <v>134</v>
      </c>
      <c r="EG6" s="31">
        <v>135</v>
      </c>
      <c r="EH6" s="31">
        <v>136</v>
      </c>
      <c r="EI6" s="31">
        <v>137</v>
      </c>
      <c r="EJ6" s="31">
        <v>138</v>
      </c>
      <c r="EK6" s="31">
        <v>139</v>
      </c>
      <c r="EL6" s="31">
        <v>140</v>
      </c>
      <c r="EM6" s="31">
        <v>141</v>
      </c>
      <c r="EN6" s="31">
        <v>142</v>
      </c>
      <c r="EO6" s="31">
        <v>143</v>
      </c>
      <c r="EP6" s="31">
        <v>144</v>
      </c>
      <c r="EQ6" s="31">
        <v>145</v>
      </c>
      <c r="ER6" s="31">
        <v>146</v>
      </c>
      <c r="ES6" s="31">
        <v>147</v>
      </c>
    </row>
    <row r="7" spans="1:149" s="4" customFormat="1" ht="14.25" customHeight="1" x14ac:dyDescent="0.25">
      <c r="A7" s="8">
        <v>1</v>
      </c>
      <c r="B7" s="5" t="s">
        <v>90</v>
      </c>
      <c r="C7" s="9"/>
      <c r="D7" s="9"/>
      <c r="E7" s="10">
        <f>C7-D7</f>
        <v>0</v>
      </c>
      <c r="F7" s="11"/>
      <c r="G7" s="12"/>
      <c r="H7" s="12"/>
      <c r="I7" s="10">
        <f>G7-H7</f>
        <v>0</v>
      </c>
      <c r="J7" s="11"/>
      <c r="K7" s="12"/>
      <c r="L7" s="12"/>
      <c r="M7" s="10">
        <f>K7-L7</f>
        <v>0</v>
      </c>
      <c r="N7" s="10"/>
      <c r="O7" s="12"/>
      <c r="P7" s="12"/>
      <c r="Q7" s="10">
        <f>O7-P7</f>
        <v>0</v>
      </c>
      <c r="R7" s="18"/>
      <c r="S7" s="13"/>
      <c r="T7" s="13"/>
      <c r="U7" s="10">
        <f>S7-T7</f>
        <v>0</v>
      </c>
      <c r="V7" s="14"/>
      <c r="W7" s="13"/>
      <c r="X7" s="13"/>
      <c r="Y7" s="10">
        <f>W7-X7</f>
        <v>0</v>
      </c>
      <c r="Z7" s="14"/>
      <c r="AA7" s="13"/>
      <c r="AB7" s="13"/>
      <c r="AC7" s="10">
        <f t="shared" ref="AC7:AC59" si="0">AA7-AB7</f>
        <v>0</v>
      </c>
      <c r="AD7" s="14"/>
      <c r="AE7" s="13"/>
      <c r="AF7" s="13"/>
      <c r="AG7" s="10">
        <f>AE7-AF7</f>
        <v>0</v>
      </c>
      <c r="AH7" s="14"/>
      <c r="AI7" s="13">
        <v>100</v>
      </c>
      <c r="AJ7" s="9">
        <v>100</v>
      </c>
      <c r="AK7" s="10">
        <f>AI7-AJ7</f>
        <v>0</v>
      </c>
      <c r="AL7" s="14"/>
      <c r="AM7" s="13">
        <v>95</v>
      </c>
      <c r="AN7" s="12">
        <v>95</v>
      </c>
      <c r="AO7" s="10">
        <f>AM7-AN7</f>
        <v>0</v>
      </c>
      <c r="AP7" s="14"/>
      <c r="AQ7" s="13"/>
      <c r="AR7" s="13"/>
      <c r="AS7" s="10">
        <f>AQ7-AR7</f>
        <v>0</v>
      </c>
      <c r="AT7" s="14"/>
      <c r="AU7" s="15"/>
      <c r="AV7" s="15"/>
      <c r="AW7" s="10">
        <f>AU7-AV7</f>
        <v>0</v>
      </c>
      <c r="AX7" s="14"/>
      <c r="AY7" s="13"/>
      <c r="AZ7" s="13"/>
      <c r="BA7" s="10">
        <f>AY7-AZ7</f>
        <v>0</v>
      </c>
      <c r="BB7" s="14"/>
      <c r="BC7" s="13"/>
      <c r="BD7" s="13"/>
      <c r="BE7" s="10">
        <f>BC7-BD7</f>
        <v>0</v>
      </c>
      <c r="BF7" s="14"/>
      <c r="BG7" s="13"/>
      <c r="BH7" s="13"/>
      <c r="BI7" s="10">
        <f>BG7-BH7</f>
        <v>0</v>
      </c>
      <c r="BJ7" s="14"/>
      <c r="BK7" s="13"/>
      <c r="BL7" s="16"/>
      <c r="BM7" s="10">
        <f>BK7-BL7</f>
        <v>0</v>
      </c>
      <c r="BN7" s="14"/>
      <c r="BO7" s="13"/>
      <c r="BP7" s="13"/>
      <c r="BQ7" s="10">
        <f>BO7-BP7</f>
        <v>0</v>
      </c>
      <c r="BR7" s="14"/>
      <c r="BS7" s="13"/>
      <c r="BT7" s="13"/>
      <c r="BU7" s="10">
        <f>BS7-BT7</f>
        <v>0</v>
      </c>
      <c r="BV7" s="14"/>
      <c r="BW7" s="13"/>
      <c r="BX7" s="13"/>
      <c r="BY7" s="10">
        <f>BW7-BX7</f>
        <v>0</v>
      </c>
      <c r="BZ7" s="14"/>
      <c r="CA7" s="13"/>
      <c r="CB7" s="13"/>
      <c r="CC7" s="10">
        <f>CA7-CB7</f>
        <v>0</v>
      </c>
      <c r="CD7" s="14"/>
      <c r="CE7" s="13">
        <v>100</v>
      </c>
      <c r="CF7" s="13">
        <v>94.4</v>
      </c>
      <c r="CG7" s="10">
        <f>CE7-CF7</f>
        <v>5.5999999999999943</v>
      </c>
      <c r="CH7" s="14"/>
      <c r="CI7" s="13">
        <v>95</v>
      </c>
      <c r="CJ7" s="12">
        <v>95</v>
      </c>
      <c r="CK7" s="10">
        <f>CI7-CJ7</f>
        <v>0</v>
      </c>
      <c r="CL7" s="14"/>
      <c r="CM7" s="13"/>
      <c r="CN7" s="13"/>
      <c r="CO7" s="10">
        <f>CM7-CN7</f>
        <v>0</v>
      </c>
      <c r="CP7" s="14"/>
      <c r="CQ7" s="13"/>
      <c r="CR7" s="13"/>
      <c r="CS7" s="10">
        <f>CQ7-CR7</f>
        <v>0</v>
      </c>
      <c r="CT7" s="14"/>
      <c r="CU7" s="13"/>
      <c r="CV7" s="13"/>
      <c r="CW7" s="10">
        <f>CU7-CV7</f>
        <v>0</v>
      </c>
      <c r="CX7" s="14"/>
      <c r="CY7" s="13"/>
      <c r="CZ7" s="13"/>
      <c r="DA7" s="10">
        <f>CY7-CZ7</f>
        <v>0</v>
      </c>
      <c r="DB7" s="14"/>
      <c r="DC7" s="13"/>
      <c r="DD7" s="13"/>
      <c r="DE7" s="10">
        <f>DC7-DD7</f>
        <v>0</v>
      </c>
      <c r="DF7" s="14"/>
      <c r="DG7" s="13"/>
      <c r="DH7" s="13"/>
      <c r="DI7" s="10">
        <f>DG7-DH7</f>
        <v>0</v>
      </c>
      <c r="DJ7" s="14"/>
      <c r="DK7" s="13"/>
      <c r="DL7" s="13"/>
      <c r="DM7" s="10">
        <f>DK7-DL7</f>
        <v>0</v>
      </c>
      <c r="DN7" s="14"/>
      <c r="DO7" s="13"/>
      <c r="DP7" s="13"/>
      <c r="DQ7" s="10">
        <f>DO7-DP7</f>
        <v>0</v>
      </c>
      <c r="DR7" s="14"/>
      <c r="DS7" s="13"/>
      <c r="DT7" s="13"/>
      <c r="DU7" s="10">
        <f>DS7-DT7</f>
        <v>0</v>
      </c>
      <c r="DV7" s="14"/>
      <c r="DW7" s="13"/>
      <c r="DX7" s="13"/>
      <c r="DY7" s="10">
        <f>DW7-DX7</f>
        <v>0</v>
      </c>
      <c r="DZ7" s="14"/>
      <c r="EA7" s="13"/>
      <c r="EB7" s="13"/>
      <c r="EC7" s="10">
        <f>EA7-EB7</f>
        <v>0</v>
      </c>
      <c r="ED7" s="14"/>
      <c r="EE7" s="13"/>
      <c r="EF7" s="13"/>
      <c r="EG7" s="10">
        <f>EE7-EF7</f>
        <v>0</v>
      </c>
      <c r="EH7" s="14"/>
      <c r="EI7" s="13"/>
      <c r="EJ7" s="13"/>
      <c r="EK7" s="10">
        <f>EI7-EJ7</f>
        <v>0</v>
      </c>
      <c r="EL7" s="14"/>
      <c r="EM7" s="13"/>
      <c r="EN7" s="13"/>
      <c r="EO7" s="10">
        <f>EM7-EN7</f>
        <v>0</v>
      </c>
      <c r="EP7" s="14"/>
      <c r="EQ7" s="34">
        <v>4</v>
      </c>
      <c r="ER7" s="34">
        <v>4</v>
      </c>
      <c r="ES7" s="35">
        <v>1</v>
      </c>
    </row>
    <row r="8" spans="1:149" s="4" customFormat="1" ht="14.25" customHeight="1" x14ac:dyDescent="0.25">
      <c r="A8" s="8">
        <v>2</v>
      </c>
      <c r="B8" s="5" t="s">
        <v>17</v>
      </c>
      <c r="C8" s="9"/>
      <c r="D8" s="9"/>
      <c r="E8" s="10">
        <f t="shared" ref="E8:E59" si="1">C8-D8</f>
        <v>0</v>
      </c>
      <c r="F8" s="11"/>
      <c r="G8" s="12"/>
      <c r="H8" s="12"/>
      <c r="I8" s="10">
        <f t="shared" ref="I8:I59" si="2">G8-H8</f>
        <v>0</v>
      </c>
      <c r="J8" s="11"/>
      <c r="K8" s="12"/>
      <c r="L8" s="12"/>
      <c r="M8" s="10">
        <f t="shared" ref="M8:M59" si="3">K8-L8</f>
        <v>0</v>
      </c>
      <c r="N8" s="10"/>
      <c r="O8" s="12"/>
      <c r="P8" s="12"/>
      <c r="Q8" s="10">
        <f t="shared" ref="Q8:Q59" si="4">O8-P8</f>
        <v>0</v>
      </c>
      <c r="R8" s="18"/>
      <c r="S8" s="13"/>
      <c r="T8" s="13"/>
      <c r="U8" s="10">
        <f t="shared" ref="U8:U59" si="5">S8-T8</f>
        <v>0</v>
      </c>
      <c r="V8" s="14"/>
      <c r="W8" s="13"/>
      <c r="X8" s="13"/>
      <c r="Y8" s="10">
        <f t="shared" ref="Y8:Y59" si="6">W8-X8</f>
        <v>0</v>
      </c>
      <c r="Z8" s="14"/>
      <c r="AA8" s="13"/>
      <c r="AB8" s="13"/>
      <c r="AC8" s="10">
        <f t="shared" si="0"/>
        <v>0</v>
      </c>
      <c r="AD8" s="14"/>
      <c r="AE8" s="13"/>
      <c r="AF8" s="13"/>
      <c r="AG8" s="10">
        <f t="shared" ref="AG8:AG59" si="7">AE8-AF8</f>
        <v>0</v>
      </c>
      <c r="AH8" s="14"/>
      <c r="AI8" s="13">
        <v>100</v>
      </c>
      <c r="AJ8" s="9">
        <v>100</v>
      </c>
      <c r="AK8" s="10">
        <f t="shared" ref="AK8:AK59" si="8">AI8-AJ8</f>
        <v>0</v>
      </c>
      <c r="AL8" s="14"/>
      <c r="AM8" s="13">
        <v>95</v>
      </c>
      <c r="AN8" s="12">
        <v>95</v>
      </c>
      <c r="AO8" s="10">
        <f t="shared" ref="AO8:AO59" si="9">AM8-AN8</f>
        <v>0</v>
      </c>
      <c r="AP8" s="14"/>
      <c r="AQ8" s="13"/>
      <c r="AR8" s="13"/>
      <c r="AS8" s="10">
        <f t="shared" ref="AS8:AS59" si="10">AQ8-AR8</f>
        <v>0</v>
      </c>
      <c r="AT8" s="14"/>
      <c r="AU8" s="15"/>
      <c r="AV8" s="15"/>
      <c r="AW8" s="10">
        <f t="shared" ref="AW8:AW59" si="11">AU8-AV8</f>
        <v>0</v>
      </c>
      <c r="AX8" s="14"/>
      <c r="AY8" s="13"/>
      <c r="AZ8" s="13"/>
      <c r="BA8" s="10">
        <f t="shared" ref="BA8:BA59" si="12">AY8-AZ8</f>
        <v>0</v>
      </c>
      <c r="BB8" s="14"/>
      <c r="BC8" s="13"/>
      <c r="BD8" s="13"/>
      <c r="BE8" s="10">
        <f t="shared" ref="BE8:BE59" si="13">BC8-BD8</f>
        <v>0</v>
      </c>
      <c r="BF8" s="14"/>
      <c r="BG8" s="13"/>
      <c r="BH8" s="13"/>
      <c r="BI8" s="10">
        <f t="shared" ref="BI8:BI59" si="14">BG8-BH8</f>
        <v>0</v>
      </c>
      <c r="BJ8" s="14"/>
      <c r="BK8" s="13"/>
      <c r="BL8" s="16"/>
      <c r="BM8" s="10">
        <f t="shared" ref="BM8:BM59" si="15">BK8-BL8</f>
        <v>0</v>
      </c>
      <c r="BN8" s="14"/>
      <c r="BO8" s="13"/>
      <c r="BP8" s="13"/>
      <c r="BQ8" s="10">
        <f t="shared" ref="BQ8:BQ59" si="16">BO8-BP8</f>
        <v>0</v>
      </c>
      <c r="BR8" s="14"/>
      <c r="BS8" s="13"/>
      <c r="BT8" s="13"/>
      <c r="BU8" s="10">
        <f t="shared" ref="BU8:BU59" si="17">BS8-BT8</f>
        <v>0</v>
      </c>
      <c r="BV8" s="14"/>
      <c r="BW8" s="13"/>
      <c r="BX8" s="13"/>
      <c r="BY8" s="10">
        <f t="shared" ref="BY8:BY59" si="18">BW8-BX8</f>
        <v>0</v>
      </c>
      <c r="BZ8" s="14"/>
      <c r="CA8" s="13"/>
      <c r="CB8" s="13"/>
      <c r="CC8" s="10">
        <f t="shared" ref="CC8:CC59" si="19">CA8-CB8</f>
        <v>0</v>
      </c>
      <c r="CD8" s="14"/>
      <c r="CE8" s="13"/>
      <c r="CF8" s="13"/>
      <c r="CG8" s="10">
        <f t="shared" ref="CG8:CG59" si="20">CE8-CF8</f>
        <v>0</v>
      </c>
      <c r="CH8" s="14"/>
      <c r="CI8" s="13"/>
      <c r="CJ8" s="13"/>
      <c r="CK8" s="10">
        <f t="shared" ref="CK8:CK59" si="21">CI8-CJ8</f>
        <v>0</v>
      </c>
      <c r="CL8" s="14"/>
      <c r="CM8" s="13"/>
      <c r="CN8" s="13"/>
      <c r="CO8" s="10">
        <f t="shared" ref="CO8:CO59" si="22">CM8-CN8</f>
        <v>0</v>
      </c>
      <c r="CP8" s="14"/>
      <c r="CQ8" s="13"/>
      <c r="CR8" s="13"/>
      <c r="CS8" s="10">
        <f t="shared" ref="CS8:CS59" si="23">CQ8-CR8</f>
        <v>0</v>
      </c>
      <c r="CT8" s="14"/>
      <c r="CU8" s="13"/>
      <c r="CV8" s="13"/>
      <c r="CW8" s="10">
        <f t="shared" ref="CW8:CW59" si="24">CU8-CV8</f>
        <v>0</v>
      </c>
      <c r="CX8" s="14"/>
      <c r="CY8" s="13"/>
      <c r="CZ8" s="13"/>
      <c r="DA8" s="10">
        <f t="shared" ref="DA8:DA59" si="25">CY8-CZ8</f>
        <v>0</v>
      </c>
      <c r="DB8" s="14"/>
      <c r="DC8" s="13"/>
      <c r="DD8" s="13"/>
      <c r="DE8" s="10">
        <f t="shared" ref="DE8:DE59" si="26">DC8-DD8</f>
        <v>0</v>
      </c>
      <c r="DF8" s="14"/>
      <c r="DG8" s="13"/>
      <c r="DH8" s="13"/>
      <c r="DI8" s="10">
        <f t="shared" ref="DI8:DI59" si="27">DG8-DH8</f>
        <v>0</v>
      </c>
      <c r="DJ8" s="14"/>
      <c r="DK8" s="13"/>
      <c r="DL8" s="13"/>
      <c r="DM8" s="10">
        <f t="shared" ref="DM8:DM59" si="28">DK8-DL8</f>
        <v>0</v>
      </c>
      <c r="DN8" s="14"/>
      <c r="DO8" s="13"/>
      <c r="DP8" s="13"/>
      <c r="DQ8" s="10">
        <f t="shared" ref="DQ8:DQ59" si="29">DO8-DP8</f>
        <v>0</v>
      </c>
      <c r="DR8" s="14"/>
      <c r="DS8" s="13"/>
      <c r="DT8" s="13"/>
      <c r="DU8" s="10">
        <f t="shared" ref="DU8:DU59" si="30">DS8-DT8</f>
        <v>0</v>
      </c>
      <c r="DV8" s="14"/>
      <c r="DW8" s="13"/>
      <c r="DX8" s="13"/>
      <c r="DY8" s="10">
        <f t="shared" ref="DY8:DY59" si="31">DW8-DX8</f>
        <v>0</v>
      </c>
      <c r="DZ8" s="14"/>
      <c r="EA8" s="13"/>
      <c r="EB8" s="13"/>
      <c r="EC8" s="10">
        <f t="shared" ref="EC8:EC59" si="32">EA8-EB8</f>
        <v>0</v>
      </c>
      <c r="ED8" s="14"/>
      <c r="EE8" s="13"/>
      <c r="EF8" s="13"/>
      <c r="EG8" s="10">
        <f t="shared" ref="EG8:EG59" si="33">EE8-EF8</f>
        <v>0</v>
      </c>
      <c r="EH8" s="14"/>
      <c r="EI8" s="13"/>
      <c r="EJ8" s="13"/>
      <c r="EK8" s="10">
        <f t="shared" ref="EK8:EK59" si="34">EI8-EJ8</f>
        <v>0</v>
      </c>
      <c r="EL8" s="14"/>
      <c r="EM8" s="13"/>
      <c r="EN8" s="13"/>
      <c r="EO8" s="10">
        <f t="shared" ref="EO8:EO59" si="35">EM8-EN8</f>
        <v>0</v>
      </c>
      <c r="EP8" s="14"/>
      <c r="EQ8" s="34">
        <v>2</v>
      </c>
      <c r="ER8" s="34">
        <v>2</v>
      </c>
      <c r="ES8" s="35">
        <v>1</v>
      </c>
    </row>
    <row r="9" spans="1:149" s="4" customFormat="1" ht="13.5" customHeight="1" x14ac:dyDescent="0.25">
      <c r="A9" s="8">
        <v>3</v>
      </c>
      <c r="B9" s="5" t="s">
        <v>18</v>
      </c>
      <c r="C9" s="9"/>
      <c r="D9" s="9"/>
      <c r="E9" s="10">
        <f t="shared" si="1"/>
        <v>0</v>
      </c>
      <c r="F9" s="11"/>
      <c r="G9" s="12"/>
      <c r="H9" s="12"/>
      <c r="I9" s="10">
        <f t="shared" si="2"/>
        <v>0</v>
      </c>
      <c r="J9" s="11"/>
      <c r="K9" s="12"/>
      <c r="L9" s="12"/>
      <c r="M9" s="10">
        <f t="shared" si="3"/>
        <v>0</v>
      </c>
      <c r="N9" s="10"/>
      <c r="O9" s="12"/>
      <c r="P9" s="12"/>
      <c r="Q9" s="10">
        <f t="shared" si="4"/>
        <v>0</v>
      </c>
      <c r="R9" s="18"/>
      <c r="S9" s="13"/>
      <c r="T9" s="13"/>
      <c r="U9" s="10">
        <f t="shared" si="5"/>
        <v>0</v>
      </c>
      <c r="V9" s="14"/>
      <c r="W9" s="13"/>
      <c r="X9" s="13"/>
      <c r="Y9" s="10">
        <f t="shared" si="6"/>
        <v>0</v>
      </c>
      <c r="Z9" s="14"/>
      <c r="AA9" s="13"/>
      <c r="AB9" s="13"/>
      <c r="AC9" s="10">
        <f t="shared" si="0"/>
        <v>0</v>
      </c>
      <c r="AD9" s="14"/>
      <c r="AE9" s="13"/>
      <c r="AF9" s="13"/>
      <c r="AG9" s="10">
        <f t="shared" si="7"/>
        <v>0</v>
      </c>
      <c r="AH9" s="14"/>
      <c r="AI9" s="13">
        <v>100</v>
      </c>
      <c r="AJ9" s="9">
        <v>100</v>
      </c>
      <c r="AK9" s="10">
        <f t="shared" si="8"/>
        <v>0</v>
      </c>
      <c r="AL9" s="14"/>
      <c r="AM9" s="13">
        <v>95</v>
      </c>
      <c r="AN9" s="12">
        <v>95</v>
      </c>
      <c r="AO9" s="10">
        <f t="shared" si="9"/>
        <v>0</v>
      </c>
      <c r="AP9" s="14"/>
      <c r="AQ9" s="16">
        <v>100</v>
      </c>
      <c r="AR9" s="9">
        <v>100</v>
      </c>
      <c r="AS9" s="10">
        <f t="shared" si="10"/>
        <v>0</v>
      </c>
      <c r="AT9" s="14"/>
      <c r="AU9" s="15">
        <v>95</v>
      </c>
      <c r="AV9" s="12">
        <v>100</v>
      </c>
      <c r="AW9" s="10">
        <f t="shared" si="11"/>
        <v>-5</v>
      </c>
      <c r="AX9" s="14"/>
      <c r="AY9" s="9"/>
      <c r="AZ9" s="9"/>
      <c r="BA9" s="10">
        <f t="shared" si="12"/>
        <v>0</v>
      </c>
      <c r="BB9" s="14"/>
      <c r="BC9" s="13"/>
      <c r="BD9" s="12"/>
      <c r="BE9" s="10">
        <f t="shared" si="13"/>
        <v>0</v>
      </c>
      <c r="BF9" s="14"/>
      <c r="BG9" s="13"/>
      <c r="BH9" s="13"/>
      <c r="BI9" s="10">
        <f t="shared" si="14"/>
        <v>0</v>
      </c>
      <c r="BJ9" s="14"/>
      <c r="BK9" s="13"/>
      <c r="BL9" s="16"/>
      <c r="BM9" s="10">
        <f t="shared" si="15"/>
        <v>0</v>
      </c>
      <c r="BN9" s="14"/>
      <c r="BO9" s="13"/>
      <c r="BP9" s="13"/>
      <c r="BQ9" s="10">
        <f t="shared" si="16"/>
        <v>0</v>
      </c>
      <c r="BR9" s="14"/>
      <c r="BS9" s="13"/>
      <c r="BT9" s="13"/>
      <c r="BU9" s="10">
        <f t="shared" si="17"/>
        <v>0</v>
      </c>
      <c r="BV9" s="14"/>
      <c r="BW9" s="13"/>
      <c r="BX9" s="13"/>
      <c r="BY9" s="10">
        <f t="shared" si="18"/>
        <v>0</v>
      </c>
      <c r="BZ9" s="14"/>
      <c r="CA9" s="13"/>
      <c r="CB9" s="13"/>
      <c r="CC9" s="10">
        <f t="shared" si="19"/>
        <v>0</v>
      </c>
      <c r="CD9" s="14"/>
      <c r="CE9" s="13">
        <v>100</v>
      </c>
      <c r="CF9" s="13">
        <v>98</v>
      </c>
      <c r="CG9" s="10">
        <f t="shared" si="20"/>
        <v>2</v>
      </c>
      <c r="CH9" s="14"/>
      <c r="CI9" s="13">
        <v>95</v>
      </c>
      <c r="CJ9" s="12">
        <v>95</v>
      </c>
      <c r="CK9" s="10">
        <f t="shared" si="21"/>
        <v>0</v>
      </c>
      <c r="CL9" s="14"/>
      <c r="CM9" s="13"/>
      <c r="CN9" s="13"/>
      <c r="CO9" s="10">
        <f t="shared" si="22"/>
        <v>0</v>
      </c>
      <c r="CP9" s="14"/>
      <c r="CQ9" s="13"/>
      <c r="CR9" s="13"/>
      <c r="CS9" s="10">
        <f t="shared" si="23"/>
        <v>0</v>
      </c>
      <c r="CT9" s="14"/>
      <c r="CU9" s="13">
        <v>100</v>
      </c>
      <c r="CV9" s="13">
        <v>100</v>
      </c>
      <c r="CW9" s="10">
        <f t="shared" si="24"/>
        <v>0</v>
      </c>
      <c r="CX9" s="14"/>
      <c r="CY9" s="13">
        <v>95</v>
      </c>
      <c r="CZ9" s="12">
        <v>100</v>
      </c>
      <c r="DA9" s="10">
        <f t="shared" si="25"/>
        <v>-5</v>
      </c>
      <c r="DB9" s="14"/>
      <c r="DC9" s="13"/>
      <c r="DD9" s="13"/>
      <c r="DE9" s="10">
        <f t="shared" si="26"/>
        <v>0</v>
      </c>
      <c r="DF9" s="14"/>
      <c r="DG9" s="13"/>
      <c r="DH9" s="13"/>
      <c r="DI9" s="10">
        <f t="shared" si="27"/>
        <v>0</v>
      </c>
      <c r="DJ9" s="14"/>
      <c r="DK9" s="13"/>
      <c r="DL9" s="13"/>
      <c r="DM9" s="10">
        <f t="shared" si="28"/>
        <v>0</v>
      </c>
      <c r="DN9" s="14"/>
      <c r="DO9" s="13"/>
      <c r="DP9" s="13"/>
      <c r="DQ9" s="10">
        <f t="shared" si="29"/>
        <v>0</v>
      </c>
      <c r="DR9" s="14"/>
      <c r="DS9" s="13">
        <v>100</v>
      </c>
      <c r="DT9" s="13">
        <v>100</v>
      </c>
      <c r="DU9" s="10">
        <f t="shared" si="30"/>
        <v>0</v>
      </c>
      <c r="DV9" s="14"/>
      <c r="DW9" s="13">
        <v>95</v>
      </c>
      <c r="DX9" s="12">
        <v>95</v>
      </c>
      <c r="DY9" s="10">
        <f t="shared" si="31"/>
        <v>0</v>
      </c>
      <c r="DZ9" s="14"/>
      <c r="EA9" s="13"/>
      <c r="EB9" s="13"/>
      <c r="EC9" s="10">
        <f t="shared" si="32"/>
        <v>0</v>
      </c>
      <c r="ED9" s="14"/>
      <c r="EE9" s="13"/>
      <c r="EF9" s="13"/>
      <c r="EG9" s="10">
        <f t="shared" si="33"/>
        <v>0</v>
      </c>
      <c r="EH9" s="14"/>
      <c r="EI9" s="13"/>
      <c r="EJ9" s="13"/>
      <c r="EK9" s="10">
        <f t="shared" si="34"/>
        <v>0</v>
      </c>
      <c r="EL9" s="14"/>
      <c r="EM9" s="13"/>
      <c r="EN9" s="12"/>
      <c r="EO9" s="10">
        <f t="shared" si="35"/>
        <v>0</v>
      </c>
      <c r="EP9" s="14"/>
      <c r="EQ9" s="34">
        <v>10</v>
      </c>
      <c r="ER9" s="34">
        <v>10</v>
      </c>
      <c r="ES9" s="35">
        <v>1</v>
      </c>
    </row>
    <row r="10" spans="1:149" s="4" customFormat="1" ht="14.25" customHeight="1" x14ac:dyDescent="0.25">
      <c r="A10" s="8">
        <v>4</v>
      </c>
      <c r="B10" s="19" t="s">
        <v>19</v>
      </c>
      <c r="C10" s="9">
        <v>100</v>
      </c>
      <c r="D10" s="9">
        <v>100</v>
      </c>
      <c r="E10" s="10">
        <f t="shared" si="1"/>
        <v>0</v>
      </c>
      <c r="F10" s="11"/>
      <c r="G10" s="12">
        <v>95</v>
      </c>
      <c r="H10" s="12">
        <v>100</v>
      </c>
      <c r="I10" s="10">
        <f t="shared" si="2"/>
        <v>-5</v>
      </c>
      <c r="J10" s="11"/>
      <c r="K10" s="12"/>
      <c r="L10" s="12"/>
      <c r="M10" s="10">
        <f t="shared" si="3"/>
        <v>0</v>
      </c>
      <c r="N10" s="10"/>
      <c r="O10" s="12"/>
      <c r="P10" s="12"/>
      <c r="Q10" s="10">
        <f t="shared" si="4"/>
        <v>0</v>
      </c>
      <c r="R10" s="18"/>
      <c r="S10" s="13"/>
      <c r="T10" s="13"/>
      <c r="U10" s="10">
        <f t="shared" si="5"/>
        <v>0</v>
      </c>
      <c r="V10" s="14"/>
      <c r="W10" s="13"/>
      <c r="X10" s="13"/>
      <c r="Y10" s="10">
        <f t="shared" si="6"/>
        <v>0</v>
      </c>
      <c r="Z10" s="14"/>
      <c r="AA10" s="13"/>
      <c r="AB10" s="13"/>
      <c r="AC10" s="10">
        <f t="shared" si="0"/>
        <v>0</v>
      </c>
      <c r="AD10" s="14"/>
      <c r="AE10" s="13"/>
      <c r="AF10" s="13"/>
      <c r="AG10" s="10">
        <f t="shared" si="7"/>
        <v>0</v>
      </c>
      <c r="AH10" s="14"/>
      <c r="AI10" s="13">
        <v>100</v>
      </c>
      <c r="AJ10" s="9">
        <v>100</v>
      </c>
      <c r="AK10" s="10">
        <f t="shared" si="8"/>
        <v>0</v>
      </c>
      <c r="AL10" s="14"/>
      <c r="AM10" s="13">
        <v>95</v>
      </c>
      <c r="AN10" s="12">
        <v>95</v>
      </c>
      <c r="AO10" s="10">
        <f t="shared" si="9"/>
        <v>0</v>
      </c>
      <c r="AP10" s="14"/>
      <c r="AQ10" s="13"/>
      <c r="AR10" s="13"/>
      <c r="AS10" s="10">
        <f t="shared" si="10"/>
        <v>0</v>
      </c>
      <c r="AT10" s="14"/>
      <c r="AU10" s="15"/>
      <c r="AV10" s="15"/>
      <c r="AW10" s="10">
        <f t="shared" si="11"/>
        <v>0</v>
      </c>
      <c r="AX10" s="14"/>
      <c r="AY10" s="13"/>
      <c r="AZ10" s="13"/>
      <c r="BA10" s="10">
        <f t="shared" si="12"/>
        <v>0</v>
      </c>
      <c r="BB10" s="14"/>
      <c r="BC10" s="13"/>
      <c r="BD10" s="13"/>
      <c r="BE10" s="10">
        <f t="shared" si="13"/>
        <v>0</v>
      </c>
      <c r="BF10" s="14"/>
      <c r="BG10" s="13"/>
      <c r="BH10" s="13"/>
      <c r="BI10" s="10">
        <f t="shared" si="14"/>
        <v>0</v>
      </c>
      <c r="BJ10" s="14"/>
      <c r="BK10" s="13"/>
      <c r="BL10" s="16"/>
      <c r="BM10" s="10">
        <f t="shared" si="15"/>
        <v>0</v>
      </c>
      <c r="BN10" s="14"/>
      <c r="BO10" s="13"/>
      <c r="BP10" s="13"/>
      <c r="BQ10" s="10">
        <f t="shared" si="16"/>
        <v>0</v>
      </c>
      <c r="BR10" s="14"/>
      <c r="BS10" s="13"/>
      <c r="BT10" s="13"/>
      <c r="BU10" s="10">
        <f t="shared" si="17"/>
        <v>0</v>
      </c>
      <c r="BV10" s="14"/>
      <c r="BW10" s="13"/>
      <c r="BX10" s="13"/>
      <c r="BY10" s="10">
        <f t="shared" si="18"/>
        <v>0</v>
      </c>
      <c r="BZ10" s="14"/>
      <c r="CA10" s="13"/>
      <c r="CB10" s="13"/>
      <c r="CC10" s="10">
        <f t="shared" si="19"/>
        <v>0</v>
      </c>
      <c r="CD10" s="14"/>
      <c r="CE10" s="13">
        <v>100</v>
      </c>
      <c r="CF10" s="13">
        <v>100</v>
      </c>
      <c r="CG10" s="10">
        <f t="shared" si="20"/>
        <v>0</v>
      </c>
      <c r="CH10" s="14"/>
      <c r="CI10" s="13">
        <v>95</v>
      </c>
      <c r="CJ10" s="12">
        <v>95</v>
      </c>
      <c r="CK10" s="10">
        <f t="shared" si="21"/>
        <v>0</v>
      </c>
      <c r="CL10" s="14"/>
      <c r="CM10" s="13">
        <v>100</v>
      </c>
      <c r="CN10" s="13">
        <v>83</v>
      </c>
      <c r="CO10" s="10">
        <f t="shared" si="22"/>
        <v>17</v>
      </c>
      <c r="CP10" s="14"/>
      <c r="CQ10" s="13">
        <v>95</v>
      </c>
      <c r="CR10" s="12">
        <v>95</v>
      </c>
      <c r="CS10" s="10">
        <f t="shared" si="23"/>
        <v>0</v>
      </c>
      <c r="CT10" s="14"/>
      <c r="CU10" s="13"/>
      <c r="CV10" s="13"/>
      <c r="CW10" s="10">
        <f t="shared" si="24"/>
        <v>0</v>
      </c>
      <c r="CX10" s="14"/>
      <c r="CY10" s="13"/>
      <c r="CZ10" s="13"/>
      <c r="DA10" s="10">
        <f t="shared" si="25"/>
        <v>0</v>
      </c>
      <c r="DB10" s="14"/>
      <c r="DC10" s="13"/>
      <c r="DD10" s="13"/>
      <c r="DE10" s="10">
        <f t="shared" si="26"/>
        <v>0</v>
      </c>
      <c r="DF10" s="14"/>
      <c r="DG10" s="13"/>
      <c r="DH10" s="13"/>
      <c r="DI10" s="10">
        <f t="shared" si="27"/>
        <v>0</v>
      </c>
      <c r="DJ10" s="14"/>
      <c r="DK10" s="13"/>
      <c r="DL10" s="13"/>
      <c r="DM10" s="10">
        <f t="shared" si="28"/>
        <v>0</v>
      </c>
      <c r="DN10" s="14"/>
      <c r="DO10" s="13"/>
      <c r="DP10" s="13"/>
      <c r="DQ10" s="10">
        <f t="shared" si="29"/>
        <v>0</v>
      </c>
      <c r="DR10" s="14"/>
      <c r="DS10" s="13"/>
      <c r="DT10" s="13"/>
      <c r="DU10" s="10"/>
      <c r="DV10" s="14"/>
      <c r="DW10" s="13"/>
      <c r="DX10" s="13"/>
      <c r="DY10" s="10"/>
      <c r="DZ10" s="14"/>
      <c r="EA10" s="13">
        <v>100</v>
      </c>
      <c r="EB10" s="13">
        <v>33</v>
      </c>
      <c r="EC10" s="10">
        <f t="shared" si="32"/>
        <v>67</v>
      </c>
      <c r="ED10" s="14"/>
      <c r="EE10" s="13">
        <v>95</v>
      </c>
      <c r="EF10" s="12">
        <v>95</v>
      </c>
      <c r="EG10" s="10">
        <f t="shared" si="33"/>
        <v>0</v>
      </c>
      <c r="EH10" s="14"/>
      <c r="EI10" s="13"/>
      <c r="EJ10" s="13"/>
      <c r="EK10" s="10">
        <f t="shared" si="34"/>
        <v>0</v>
      </c>
      <c r="EL10" s="14"/>
      <c r="EM10" s="13"/>
      <c r="EN10" s="13"/>
      <c r="EO10" s="10">
        <f t="shared" si="35"/>
        <v>0</v>
      </c>
      <c r="EP10" s="14"/>
      <c r="EQ10" s="34">
        <v>10</v>
      </c>
      <c r="ER10" s="34">
        <v>8</v>
      </c>
      <c r="ES10" s="35">
        <v>0.8</v>
      </c>
    </row>
    <row r="11" spans="1:149" s="4" customFormat="1" ht="14.25" customHeight="1" x14ac:dyDescent="0.25">
      <c r="A11" s="8">
        <v>5</v>
      </c>
      <c r="B11" s="19" t="s">
        <v>20</v>
      </c>
      <c r="C11" s="9">
        <v>100</v>
      </c>
      <c r="D11" s="9">
        <v>100</v>
      </c>
      <c r="E11" s="10">
        <f t="shared" si="1"/>
        <v>0</v>
      </c>
      <c r="F11" s="11"/>
      <c r="G11" s="12">
        <v>95</v>
      </c>
      <c r="H11" s="12">
        <v>96</v>
      </c>
      <c r="I11" s="10">
        <f t="shared" si="2"/>
        <v>-1</v>
      </c>
      <c r="J11" s="11"/>
      <c r="K11" s="12"/>
      <c r="L11" s="12"/>
      <c r="M11" s="10">
        <f t="shared" si="3"/>
        <v>0</v>
      </c>
      <c r="N11" s="10"/>
      <c r="O11" s="12"/>
      <c r="P11" s="12"/>
      <c r="Q11" s="10">
        <f t="shared" si="4"/>
        <v>0</v>
      </c>
      <c r="R11" s="18"/>
      <c r="S11" s="13"/>
      <c r="T11" s="13"/>
      <c r="U11" s="10">
        <f t="shared" si="5"/>
        <v>0</v>
      </c>
      <c r="V11" s="14"/>
      <c r="W11" s="13"/>
      <c r="X11" s="13"/>
      <c r="Y11" s="10">
        <f t="shared" si="6"/>
        <v>0</v>
      </c>
      <c r="Z11" s="14"/>
      <c r="AA11" s="13"/>
      <c r="AB11" s="13"/>
      <c r="AC11" s="10">
        <f t="shared" si="0"/>
        <v>0</v>
      </c>
      <c r="AD11" s="14"/>
      <c r="AE11" s="13"/>
      <c r="AF11" s="13"/>
      <c r="AG11" s="10">
        <f t="shared" si="7"/>
        <v>0</v>
      </c>
      <c r="AH11" s="14"/>
      <c r="AI11" s="13">
        <v>100</v>
      </c>
      <c r="AJ11" s="9">
        <v>100</v>
      </c>
      <c r="AK11" s="10">
        <f t="shared" si="8"/>
        <v>0</v>
      </c>
      <c r="AL11" s="14"/>
      <c r="AM11" s="13">
        <v>95</v>
      </c>
      <c r="AN11" s="12">
        <v>96</v>
      </c>
      <c r="AO11" s="10">
        <f t="shared" si="9"/>
        <v>-1</v>
      </c>
      <c r="AP11" s="14"/>
      <c r="AQ11" s="13"/>
      <c r="AR11" s="13"/>
      <c r="AS11" s="10">
        <f t="shared" si="10"/>
        <v>0</v>
      </c>
      <c r="AT11" s="14"/>
      <c r="AU11" s="15"/>
      <c r="AV11" s="15"/>
      <c r="AW11" s="10">
        <f t="shared" si="11"/>
        <v>0</v>
      </c>
      <c r="AX11" s="14"/>
      <c r="AY11" s="13">
        <v>100</v>
      </c>
      <c r="AZ11" s="13">
        <v>100</v>
      </c>
      <c r="BA11" s="10">
        <f t="shared" si="12"/>
        <v>0</v>
      </c>
      <c r="BB11" s="14"/>
      <c r="BC11" s="13">
        <v>95</v>
      </c>
      <c r="BD11" s="13">
        <v>100</v>
      </c>
      <c r="BE11" s="10">
        <f t="shared" si="13"/>
        <v>-5</v>
      </c>
      <c r="BF11" s="14"/>
      <c r="BG11" s="13"/>
      <c r="BH11" s="13"/>
      <c r="BI11" s="10">
        <f t="shared" si="14"/>
        <v>0</v>
      </c>
      <c r="BJ11" s="14"/>
      <c r="BK11" s="13"/>
      <c r="BL11" s="16"/>
      <c r="BM11" s="10">
        <f t="shared" si="15"/>
        <v>0</v>
      </c>
      <c r="BN11" s="14"/>
      <c r="BO11" s="13"/>
      <c r="BP11" s="13"/>
      <c r="BQ11" s="10">
        <f t="shared" si="16"/>
        <v>0</v>
      </c>
      <c r="BR11" s="14"/>
      <c r="BS11" s="13"/>
      <c r="BT11" s="13"/>
      <c r="BU11" s="10">
        <f t="shared" si="17"/>
        <v>0</v>
      </c>
      <c r="BV11" s="14"/>
      <c r="BW11" s="13"/>
      <c r="BX11" s="13"/>
      <c r="BY11" s="10">
        <f t="shared" si="18"/>
        <v>0</v>
      </c>
      <c r="BZ11" s="14"/>
      <c r="CA11" s="13"/>
      <c r="CB11" s="13"/>
      <c r="CC11" s="10">
        <f t="shared" si="19"/>
        <v>0</v>
      </c>
      <c r="CD11" s="14"/>
      <c r="CE11" s="13">
        <v>100</v>
      </c>
      <c r="CF11" s="13">
        <v>99</v>
      </c>
      <c r="CG11" s="10">
        <f t="shared" si="20"/>
        <v>1</v>
      </c>
      <c r="CH11" s="14"/>
      <c r="CI11" s="13">
        <v>95</v>
      </c>
      <c r="CJ11" s="12">
        <v>95</v>
      </c>
      <c r="CK11" s="10">
        <f t="shared" si="21"/>
        <v>0</v>
      </c>
      <c r="CL11" s="14"/>
      <c r="CM11" s="13"/>
      <c r="CN11" s="13"/>
      <c r="CO11" s="10">
        <f t="shared" si="22"/>
        <v>0</v>
      </c>
      <c r="CP11" s="14"/>
      <c r="CQ11" s="13"/>
      <c r="CR11" s="13"/>
      <c r="CS11" s="10">
        <f t="shared" si="23"/>
        <v>0</v>
      </c>
      <c r="CT11" s="14"/>
      <c r="CU11" s="13"/>
      <c r="CV11" s="13"/>
      <c r="CW11" s="10">
        <f t="shared" si="24"/>
        <v>0</v>
      </c>
      <c r="CX11" s="14"/>
      <c r="CY11" s="13"/>
      <c r="CZ11" s="12"/>
      <c r="DA11" s="10">
        <f t="shared" si="25"/>
        <v>0</v>
      </c>
      <c r="DB11" s="14"/>
      <c r="DC11" s="13"/>
      <c r="DD11" s="13"/>
      <c r="DE11" s="10">
        <f t="shared" si="26"/>
        <v>0</v>
      </c>
      <c r="DF11" s="14"/>
      <c r="DG11" s="13"/>
      <c r="DH11" s="13"/>
      <c r="DI11" s="10">
        <f t="shared" si="27"/>
        <v>0</v>
      </c>
      <c r="DJ11" s="14"/>
      <c r="DK11" s="13"/>
      <c r="DL11" s="13"/>
      <c r="DM11" s="10">
        <f t="shared" si="28"/>
        <v>0</v>
      </c>
      <c r="DN11" s="14"/>
      <c r="DO11" s="13"/>
      <c r="DP11" s="13"/>
      <c r="DQ11" s="10">
        <f t="shared" si="29"/>
        <v>0</v>
      </c>
      <c r="DR11" s="14"/>
      <c r="DS11" s="13">
        <v>100</v>
      </c>
      <c r="DT11" s="13">
        <v>100</v>
      </c>
      <c r="DU11" s="10">
        <f t="shared" si="30"/>
        <v>0</v>
      </c>
      <c r="DV11" s="14"/>
      <c r="DW11" s="13">
        <v>95</v>
      </c>
      <c r="DX11" s="12">
        <v>95</v>
      </c>
      <c r="DY11" s="10">
        <f t="shared" si="31"/>
        <v>0</v>
      </c>
      <c r="DZ11" s="14"/>
      <c r="EA11" s="13"/>
      <c r="EB11" s="13"/>
      <c r="EC11" s="10">
        <f t="shared" si="32"/>
        <v>0</v>
      </c>
      <c r="ED11" s="14"/>
      <c r="EE11" s="13"/>
      <c r="EF11" s="13"/>
      <c r="EG11" s="10">
        <f t="shared" si="33"/>
        <v>0</v>
      </c>
      <c r="EH11" s="14"/>
      <c r="EI11" s="13"/>
      <c r="EJ11" s="13"/>
      <c r="EK11" s="10">
        <f t="shared" si="34"/>
        <v>0</v>
      </c>
      <c r="EL11" s="14"/>
      <c r="EM11" s="13"/>
      <c r="EN11" s="13"/>
      <c r="EO11" s="10">
        <f t="shared" si="35"/>
        <v>0</v>
      </c>
      <c r="EP11" s="14"/>
      <c r="EQ11" s="34">
        <v>10</v>
      </c>
      <c r="ER11" s="34">
        <v>10</v>
      </c>
      <c r="ES11" s="35">
        <v>1</v>
      </c>
    </row>
    <row r="12" spans="1:149" s="4" customFormat="1" ht="14.25" customHeight="1" x14ac:dyDescent="0.25">
      <c r="A12" s="8">
        <v>6</v>
      </c>
      <c r="B12" s="19" t="s">
        <v>21</v>
      </c>
      <c r="C12" s="9"/>
      <c r="D12" s="9"/>
      <c r="E12" s="10">
        <f t="shared" si="1"/>
        <v>0</v>
      </c>
      <c r="F12" s="11"/>
      <c r="G12" s="12">
        <v>95</v>
      </c>
      <c r="H12" s="12">
        <v>100</v>
      </c>
      <c r="I12" s="10">
        <f t="shared" si="2"/>
        <v>-5</v>
      </c>
      <c r="J12" s="11"/>
      <c r="K12" s="12"/>
      <c r="L12" s="12"/>
      <c r="M12" s="10">
        <f t="shared" si="3"/>
        <v>0</v>
      </c>
      <c r="N12" s="10"/>
      <c r="O12" s="12"/>
      <c r="P12" s="12"/>
      <c r="Q12" s="10">
        <f t="shared" si="4"/>
        <v>0</v>
      </c>
      <c r="R12" s="18"/>
      <c r="S12" s="13"/>
      <c r="T12" s="13"/>
      <c r="U12" s="10">
        <f t="shared" si="5"/>
        <v>0</v>
      </c>
      <c r="V12" s="14"/>
      <c r="W12" s="13"/>
      <c r="X12" s="13"/>
      <c r="Y12" s="10">
        <f t="shared" si="6"/>
        <v>0</v>
      </c>
      <c r="Z12" s="14"/>
      <c r="AA12" s="13"/>
      <c r="AB12" s="13"/>
      <c r="AC12" s="10">
        <f t="shared" si="0"/>
        <v>0</v>
      </c>
      <c r="AD12" s="14"/>
      <c r="AE12" s="13"/>
      <c r="AF12" s="13"/>
      <c r="AG12" s="10">
        <f t="shared" si="7"/>
        <v>0</v>
      </c>
      <c r="AH12" s="14"/>
      <c r="AI12" s="13">
        <v>100</v>
      </c>
      <c r="AJ12" s="9">
        <v>100</v>
      </c>
      <c r="AK12" s="10">
        <f t="shared" si="8"/>
        <v>0</v>
      </c>
      <c r="AL12" s="14"/>
      <c r="AM12" s="13">
        <v>95</v>
      </c>
      <c r="AN12" s="12">
        <v>95</v>
      </c>
      <c r="AO12" s="10">
        <f t="shared" si="9"/>
        <v>0</v>
      </c>
      <c r="AP12" s="14"/>
      <c r="AQ12" s="9"/>
      <c r="AR12" s="9"/>
      <c r="AS12" s="10">
        <f t="shared" si="10"/>
        <v>0</v>
      </c>
      <c r="AT12" s="14"/>
      <c r="AU12" s="15"/>
      <c r="AV12" s="12"/>
      <c r="AW12" s="10">
        <f t="shared" si="11"/>
        <v>0</v>
      </c>
      <c r="AX12" s="14"/>
      <c r="AY12" s="13"/>
      <c r="AZ12" s="13"/>
      <c r="BA12" s="10">
        <f t="shared" si="12"/>
        <v>0</v>
      </c>
      <c r="BB12" s="14"/>
      <c r="BC12" s="13"/>
      <c r="BD12" s="13"/>
      <c r="BE12" s="10">
        <f t="shared" si="13"/>
        <v>0</v>
      </c>
      <c r="BF12" s="14"/>
      <c r="BG12" s="13"/>
      <c r="BH12" s="13"/>
      <c r="BI12" s="10">
        <f t="shared" si="14"/>
        <v>0</v>
      </c>
      <c r="BJ12" s="14"/>
      <c r="BK12" s="13"/>
      <c r="BL12" s="16"/>
      <c r="BM12" s="10">
        <f t="shared" si="15"/>
        <v>0</v>
      </c>
      <c r="BN12" s="14"/>
      <c r="BO12" s="13"/>
      <c r="BP12" s="13"/>
      <c r="BQ12" s="10">
        <f t="shared" si="16"/>
        <v>0</v>
      </c>
      <c r="BR12" s="14"/>
      <c r="BS12" s="13"/>
      <c r="BT12" s="13"/>
      <c r="BU12" s="10">
        <f t="shared" si="17"/>
        <v>0</v>
      </c>
      <c r="BV12" s="14"/>
      <c r="BW12" s="13"/>
      <c r="BX12" s="13"/>
      <c r="BY12" s="10">
        <f t="shared" si="18"/>
        <v>0</v>
      </c>
      <c r="BZ12" s="14"/>
      <c r="CA12" s="13"/>
      <c r="CB12" s="13"/>
      <c r="CC12" s="10">
        <f t="shared" si="19"/>
        <v>0</v>
      </c>
      <c r="CD12" s="14"/>
      <c r="CE12" s="13">
        <v>100</v>
      </c>
      <c r="CF12" s="13">
        <v>95.9</v>
      </c>
      <c r="CG12" s="10">
        <f t="shared" si="20"/>
        <v>4.0999999999999943</v>
      </c>
      <c r="CH12" s="14"/>
      <c r="CI12" s="13">
        <v>95</v>
      </c>
      <c r="CJ12" s="12">
        <v>95</v>
      </c>
      <c r="CK12" s="10">
        <f t="shared" si="21"/>
        <v>0</v>
      </c>
      <c r="CL12" s="14"/>
      <c r="CM12" s="13"/>
      <c r="CN12" s="13"/>
      <c r="CO12" s="10">
        <f t="shared" si="22"/>
        <v>0</v>
      </c>
      <c r="CP12" s="14"/>
      <c r="CQ12" s="13"/>
      <c r="CR12" s="13"/>
      <c r="CS12" s="10">
        <f t="shared" si="23"/>
        <v>0</v>
      </c>
      <c r="CT12" s="14"/>
      <c r="CU12" s="9">
        <v>100</v>
      </c>
      <c r="CV12" s="22">
        <v>100</v>
      </c>
      <c r="CW12" s="10">
        <f t="shared" si="24"/>
        <v>0</v>
      </c>
      <c r="CX12" s="14"/>
      <c r="CY12" s="15">
        <v>95</v>
      </c>
      <c r="CZ12" s="23">
        <v>100</v>
      </c>
      <c r="DA12" s="10">
        <f t="shared" si="25"/>
        <v>-5</v>
      </c>
      <c r="DB12" s="14"/>
      <c r="DC12" s="13">
        <v>100</v>
      </c>
      <c r="DD12" s="13">
        <v>97.3</v>
      </c>
      <c r="DE12" s="10">
        <f t="shared" si="26"/>
        <v>2.7000000000000028</v>
      </c>
      <c r="DF12" s="14"/>
      <c r="DG12" s="13">
        <v>95</v>
      </c>
      <c r="DH12" s="12">
        <v>95</v>
      </c>
      <c r="DI12" s="10">
        <f t="shared" si="27"/>
        <v>0</v>
      </c>
      <c r="DJ12" s="14"/>
      <c r="DK12" s="13"/>
      <c r="DL12" s="13"/>
      <c r="DM12" s="10">
        <f t="shared" si="28"/>
        <v>0</v>
      </c>
      <c r="DN12" s="14"/>
      <c r="DO12" s="13"/>
      <c r="DP12" s="13"/>
      <c r="DQ12" s="10">
        <f t="shared" si="29"/>
        <v>0</v>
      </c>
      <c r="DR12" s="14"/>
      <c r="DS12" s="13">
        <v>100</v>
      </c>
      <c r="DT12" s="13">
        <v>100</v>
      </c>
      <c r="DU12" s="10">
        <f t="shared" si="30"/>
        <v>0</v>
      </c>
      <c r="DV12" s="14"/>
      <c r="DW12" s="13">
        <v>95</v>
      </c>
      <c r="DX12" s="12">
        <v>95</v>
      </c>
      <c r="DY12" s="10">
        <f t="shared" si="31"/>
        <v>0</v>
      </c>
      <c r="DZ12" s="14"/>
      <c r="EA12" s="13"/>
      <c r="EB12" s="13"/>
      <c r="EC12" s="10">
        <f t="shared" si="32"/>
        <v>0</v>
      </c>
      <c r="ED12" s="14"/>
      <c r="EE12" s="13"/>
      <c r="EF12" s="13"/>
      <c r="EG12" s="10">
        <f t="shared" si="33"/>
        <v>0</v>
      </c>
      <c r="EH12" s="14"/>
      <c r="EI12" s="13"/>
      <c r="EJ12" s="13"/>
      <c r="EK12" s="10">
        <f t="shared" si="34"/>
        <v>0</v>
      </c>
      <c r="EL12" s="14"/>
      <c r="EM12" s="13"/>
      <c r="EN12" s="13"/>
      <c r="EO12" s="10">
        <f t="shared" si="35"/>
        <v>0</v>
      </c>
      <c r="EP12" s="14"/>
      <c r="EQ12" s="34">
        <v>11</v>
      </c>
      <c r="ER12" s="34">
        <v>11</v>
      </c>
      <c r="ES12" s="35">
        <v>1</v>
      </c>
    </row>
    <row r="13" spans="1:149" s="4" customFormat="1" ht="14.25" customHeight="1" x14ac:dyDescent="0.25">
      <c r="A13" s="8">
        <v>7</v>
      </c>
      <c r="B13" s="19" t="s">
        <v>22</v>
      </c>
      <c r="C13" s="9"/>
      <c r="D13" s="9"/>
      <c r="E13" s="10">
        <f t="shared" si="1"/>
        <v>0</v>
      </c>
      <c r="F13" s="11"/>
      <c r="G13" s="12"/>
      <c r="H13" s="12"/>
      <c r="I13" s="10">
        <f t="shared" si="2"/>
        <v>0</v>
      </c>
      <c r="J13" s="11"/>
      <c r="K13" s="9">
        <v>100</v>
      </c>
      <c r="L13" s="12">
        <v>100</v>
      </c>
      <c r="M13" s="10">
        <f t="shared" si="3"/>
        <v>0</v>
      </c>
      <c r="N13" s="10"/>
      <c r="O13" s="12">
        <v>95</v>
      </c>
      <c r="P13" s="12">
        <v>100</v>
      </c>
      <c r="Q13" s="10">
        <f t="shared" si="4"/>
        <v>-5</v>
      </c>
      <c r="R13" s="18"/>
      <c r="S13" s="13"/>
      <c r="T13" s="13"/>
      <c r="U13" s="10">
        <f t="shared" si="5"/>
        <v>0</v>
      </c>
      <c r="V13" s="14"/>
      <c r="W13" s="13"/>
      <c r="X13" s="13"/>
      <c r="Y13" s="10">
        <f t="shared" si="6"/>
        <v>0</v>
      </c>
      <c r="Z13" s="14"/>
      <c r="AA13" s="13"/>
      <c r="AB13" s="13"/>
      <c r="AC13" s="10">
        <f t="shared" si="0"/>
        <v>0</v>
      </c>
      <c r="AD13" s="14"/>
      <c r="AE13" s="13"/>
      <c r="AF13" s="13"/>
      <c r="AG13" s="10">
        <f t="shared" si="7"/>
        <v>0</v>
      </c>
      <c r="AH13" s="14"/>
      <c r="AI13" s="13">
        <v>100</v>
      </c>
      <c r="AJ13" s="9">
        <v>100</v>
      </c>
      <c r="AK13" s="10">
        <f t="shared" si="8"/>
        <v>0</v>
      </c>
      <c r="AL13" s="14"/>
      <c r="AM13" s="13">
        <v>95</v>
      </c>
      <c r="AN13" s="12">
        <v>90</v>
      </c>
      <c r="AO13" s="10">
        <f t="shared" si="9"/>
        <v>5</v>
      </c>
      <c r="AP13" s="14"/>
      <c r="AQ13" s="13">
        <v>100</v>
      </c>
      <c r="AR13" s="13">
        <v>100</v>
      </c>
      <c r="AS13" s="10">
        <f t="shared" si="10"/>
        <v>0</v>
      </c>
      <c r="AT13" s="14"/>
      <c r="AU13" s="15">
        <v>95</v>
      </c>
      <c r="AV13" s="15">
        <v>100</v>
      </c>
      <c r="AW13" s="10">
        <f t="shared" si="11"/>
        <v>-5</v>
      </c>
      <c r="AX13" s="14"/>
      <c r="AY13" s="13"/>
      <c r="AZ13" s="13"/>
      <c r="BA13" s="10">
        <f t="shared" si="12"/>
        <v>0</v>
      </c>
      <c r="BB13" s="14"/>
      <c r="BC13" s="13"/>
      <c r="BD13" s="13"/>
      <c r="BE13" s="10">
        <f t="shared" si="13"/>
        <v>0</v>
      </c>
      <c r="BF13" s="14"/>
      <c r="BG13" s="13"/>
      <c r="BH13" s="13"/>
      <c r="BI13" s="10"/>
      <c r="BJ13" s="14"/>
      <c r="BK13" s="13"/>
      <c r="BL13" s="16"/>
      <c r="BM13" s="10"/>
      <c r="BN13" s="14"/>
      <c r="BO13" s="13"/>
      <c r="BP13" s="13"/>
      <c r="BQ13" s="10">
        <f t="shared" si="16"/>
        <v>0</v>
      </c>
      <c r="BR13" s="14"/>
      <c r="BS13" s="13"/>
      <c r="BT13" s="13"/>
      <c r="BU13" s="10">
        <f t="shared" si="17"/>
        <v>0</v>
      </c>
      <c r="BV13" s="14"/>
      <c r="BW13" s="13"/>
      <c r="BX13" s="13"/>
      <c r="BY13" s="10">
        <f t="shared" si="18"/>
        <v>0</v>
      </c>
      <c r="BZ13" s="14"/>
      <c r="CA13" s="13"/>
      <c r="CB13" s="13"/>
      <c r="CC13" s="10">
        <f t="shared" si="19"/>
        <v>0</v>
      </c>
      <c r="CD13" s="14"/>
      <c r="CE13" s="13">
        <v>100</v>
      </c>
      <c r="CF13" s="13">
        <v>90.5</v>
      </c>
      <c r="CG13" s="10">
        <f t="shared" si="20"/>
        <v>9.5</v>
      </c>
      <c r="CH13" s="14"/>
      <c r="CI13" s="13">
        <v>95</v>
      </c>
      <c r="CJ13" s="12">
        <v>95</v>
      </c>
      <c r="CK13" s="10">
        <f t="shared" si="21"/>
        <v>0</v>
      </c>
      <c r="CL13" s="14"/>
      <c r="CM13" s="13"/>
      <c r="CN13" s="13"/>
      <c r="CO13" s="10">
        <f t="shared" si="22"/>
        <v>0</v>
      </c>
      <c r="CP13" s="14"/>
      <c r="CQ13" s="13"/>
      <c r="CR13" s="13"/>
      <c r="CS13" s="10">
        <f t="shared" si="23"/>
        <v>0</v>
      </c>
      <c r="CT13" s="14"/>
      <c r="CU13" s="24">
        <v>100</v>
      </c>
      <c r="CV13" s="25">
        <v>0</v>
      </c>
      <c r="CW13" s="10"/>
      <c r="CX13" s="14"/>
      <c r="CY13" s="26">
        <v>95</v>
      </c>
      <c r="CZ13" s="27">
        <v>100</v>
      </c>
      <c r="DA13" s="10"/>
      <c r="DB13" s="14"/>
      <c r="DC13" s="13"/>
      <c r="DD13" s="13"/>
      <c r="DE13" s="10">
        <f t="shared" si="26"/>
        <v>0</v>
      </c>
      <c r="DF13" s="14"/>
      <c r="DG13" s="13"/>
      <c r="DH13" s="13"/>
      <c r="DI13" s="10">
        <f t="shared" si="27"/>
        <v>0</v>
      </c>
      <c r="DJ13" s="14"/>
      <c r="DK13" s="13"/>
      <c r="DL13" s="13"/>
      <c r="DM13" s="10">
        <f t="shared" si="28"/>
        <v>0</v>
      </c>
      <c r="DN13" s="14"/>
      <c r="DO13" s="13"/>
      <c r="DP13" s="13"/>
      <c r="DQ13" s="10">
        <f t="shared" si="29"/>
        <v>0</v>
      </c>
      <c r="DR13" s="14"/>
      <c r="DS13" s="13"/>
      <c r="DT13" s="13"/>
      <c r="DU13" s="10">
        <f t="shared" si="30"/>
        <v>0</v>
      </c>
      <c r="DV13" s="14"/>
      <c r="DW13" s="13"/>
      <c r="DX13" s="13"/>
      <c r="DY13" s="10">
        <f t="shared" si="31"/>
        <v>0</v>
      </c>
      <c r="DZ13" s="14"/>
      <c r="EA13" s="13"/>
      <c r="EB13" s="13"/>
      <c r="EC13" s="10">
        <f t="shared" si="32"/>
        <v>0</v>
      </c>
      <c r="ED13" s="14"/>
      <c r="EE13" s="13"/>
      <c r="EF13" s="13"/>
      <c r="EG13" s="10">
        <f t="shared" si="33"/>
        <v>0</v>
      </c>
      <c r="EH13" s="14"/>
      <c r="EI13" s="13"/>
      <c r="EJ13" s="13"/>
      <c r="EK13" s="10">
        <f t="shared" si="34"/>
        <v>0</v>
      </c>
      <c r="EL13" s="14"/>
      <c r="EM13" s="13"/>
      <c r="EN13" s="13"/>
      <c r="EO13" s="10">
        <f t="shared" si="35"/>
        <v>0</v>
      </c>
      <c r="EP13" s="14"/>
      <c r="EQ13" s="34">
        <v>10</v>
      </c>
      <c r="ER13" s="34">
        <v>9</v>
      </c>
      <c r="ES13" s="35">
        <v>0.9</v>
      </c>
    </row>
    <row r="14" spans="1:149" s="4" customFormat="1" ht="13.5" customHeight="1" x14ac:dyDescent="0.25">
      <c r="A14" s="8">
        <v>8</v>
      </c>
      <c r="B14" s="19" t="s">
        <v>16</v>
      </c>
      <c r="C14" s="9"/>
      <c r="D14" s="9"/>
      <c r="E14" s="10">
        <f t="shared" si="1"/>
        <v>0</v>
      </c>
      <c r="F14" s="11"/>
      <c r="G14" s="12"/>
      <c r="H14" s="12"/>
      <c r="I14" s="10">
        <f t="shared" si="2"/>
        <v>0</v>
      </c>
      <c r="J14" s="11"/>
      <c r="K14" s="12"/>
      <c r="L14" s="12"/>
      <c r="M14" s="10">
        <f t="shared" si="3"/>
        <v>0</v>
      </c>
      <c r="N14" s="10"/>
      <c r="O14" s="12"/>
      <c r="P14" s="12"/>
      <c r="Q14" s="10">
        <f t="shared" si="4"/>
        <v>0</v>
      </c>
      <c r="R14" s="18"/>
      <c r="S14" s="9">
        <v>100</v>
      </c>
      <c r="T14" s="9">
        <v>100</v>
      </c>
      <c r="U14" s="10">
        <f t="shared" si="5"/>
        <v>0</v>
      </c>
      <c r="V14" s="14"/>
      <c r="W14" s="12">
        <v>95</v>
      </c>
      <c r="X14" s="12">
        <v>98</v>
      </c>
      <c r="Y14" s="10">
        <f t="shared" si="6"/>
        <v>-3</v>
      </c>
      <c r="Z14" s="14"/>
      <c r="AA14" s="13"/>
      <c r="AB14" s="13"/>
      <c r="AC14" s="10">
        <f t="shared" si="0"/>
        <v>0</v>
      </c>
      <c r="AD14" s="14"/>
      <c r="AE14" s="13"/>
      <c r="AF14" s="13"/>
      <c r="AG14" s="10">
        <f t="shared" si="7"/>
        <v>0</v>
      </c>
      <c r="AH14" s="14"/>
      <c r="AI14" s="13">
        <v>100</v>
      </c>
      <c r="AJ14" s="9">
        <v>100</v>
      </c>
      <c r="AK14" s="10">
        <f t="shared" si="8"/>
        <v>0</v>
      </c>
      <c r="AL14" s="14"/>
      <c r="AM14" s="13">
        <v>95</v>
      </c>
      <c r="AN14" s="12">
        <v>98</v>
      </c>
      <c r="AO14" s="10">
        <f t="shared" si="9"/>
        <v>-3</v>
      </c>
      <c r="AP14" s="14"/>
      <c r="AQ14" s="13"/>
      <c r="AR14" s="13"/>
      <c r="AS14" s="10">
        <f t="shared" si="10"/>
        <v>0</v>
      </c>
      <c r="AT14" s="14"/>
      <c r="AU14" s="15"/>
      <c r="AV14" s="15"/>
      <c r="AW14" s="10">
        <f t="shared" si="11"/>
        <v>0</v>
      </c>
      <c r="AX14" s="14"/>
      <c r="AY14" s="13"/>
      <c r="AZ14" s="13"/>
      <c r="BA14" s="10">
        <f t="shared" si="12"/>
        <v>0</v>
      </c>
      <c r="BB14" s="14"/>
      <c r="BC14" s="13"/>
      <c r="BD14" s="13"/>
      <c r="BE14" s="10">
        <f t="shared" si="13"/>
        <v>0</v>
      </c>
      <c r="BF14" s="14"/>
      <c r="BG14" s="13"/>
      <c r="BH14" s="13"/>
      <c r="BI14" s="10">
        <f t="shared" si="14"/>
        <v>0</v>
      </c>
      <c r="BJ14" s="14"/>
      <c r="BK14" s="13"/>
      <c r="BL14" s="16"/>
      <c r="BM14" s="10">
        <f t="shared" si="15"/>
        <v>0</v>
      </c>
      <c r="BN14" s="14"/>
      <c r="BO14" s="13">
        <v>100</v>
      </c>
      <c r="BP14" s="21">
        <v>100</v>
      </c>
      <c r="BQ14" s="10">
        <f t="shared" si="16"/>
        <v>0</v>
      </c>
      <c r="BR14" s="14"/>
      <c r="BS14" s="15">
        <v>95</v>
      </c>
      <c r="BT14" s="23">
        <v>98</v>
      </c>
      <c r="BU14" s="10">
        <f t="shared" si="17"/>
        <v>-3</v>
      </c>
      <c r="BV14" s="14"/>
      <c r="BW14" s="13">
        <v>0</v>
      </c>
      <c r="BX14" s="13">
        <v>0</v>
      </c>
      <c r="BY14" s="10">
        <f t="shared" si="18"/>
        <v>0</v>
      </c>
      <c r="BZ14" s="14"/>
      <c r="CA14" s="13">
        <v>95</v>
      </c>
      <c r="CB14" s="13">
        <v>100</v>
      </c>
      <c r="CC14" s="10">
        <f t="shared" si="19"/>
        <v>-5</v>
      </c>
      <c r="CD14" s="14"/>
      <c r="CE14" s="13"/>
      <c r="CF14" s="13"/>
      <c r="CG14" s="10">
        <f t="shared" si="20"/>
        <v>0</v>
      </c>
      <c r="CH14" s="14"/>
      <c r="CI14" s="13"/>
      <c r="CJ14" s="13"/>
      <c r="CK14" s="10">
        <f t="shared" si="21"/>
        <v>0</v>
      </c>
      <c r="CL14" s="14"/>
      <c r="CM14" s="13"/>
      <c r="CN14" s="13"/>
      <c r="CO14" s="10">
        <f t="shared" si="22"/>
        <v>0</v>
      </c>
      <c r="CP14" s="14"/>
      <c r="CQ14" s="13"/>
      <c r="CR14" s="13"/>
      <c r="CS14" s="10">
        <f t="shared" si="23"/>
        <v>0</v>
      </c>
      <c r="CT14" s="14"/>
      <c r="CU14" s="13"/>
      <c r="CV14" s="13"/>
      <c r="CW14" s="10">
        <f t="shared" si="24"/>
        <v>0</v>
      </c>
      <c r="CX14" s="14"/>
      <c r="CY14" s="13"/>
      <c r="CZ14" s="13"/>
      <c r="DA14" s="10">
        <f t="shared" si="25"/>
        <v>0</v>
      </c>
      <c r="DB14" s="14"/>
      <c r="DC14" s="13">
        <v>100</v>
      </c>
      <c r="DD14" s="13">
        <v>100</v>
      </c>
      <c r="DE14" s="10">
        <f t="shared" si="26"/>
        <v>0</v>
      </c>
      <c r="DF14" s="14"/>
      <c r="DG14" s="13">
        <v>95</v>
      </c>
      <c r="DH14" s="12">
        <v>98</v>
      </c>
      <c r="DI14" s="10">
        <f t="shared" si="27"/>
        <v>-3</v>
      </c>
      <c r="DJ14" s="14"/>
      <c r="DK14" s="13"/>
      <c r="DL14" s="13"/>
      <c r="DM14" s="10">
        <f t="shared" si="28"/>
        <v>0</v>
      </c>
      <c r="DN14" s="14"/>
      <c r="DO14" s="13"/>
      <c r="DP14" s="13"/>
      <c r="DQ14" s="10">
        <f t="shared" si="29"/>
        <v>0</v>
      </c>
      <c r="DR14" s="14"/>
      <c r="DS14" s="13"/>
      <c r="DT14" s="13"/>
      <c r="DU14" s="10">
        <f t="shared" si="30"/>
        <v>0</v>
      </c>
      <c r="DV14" s="14"/>
      <c r="DW14" s="13"/>
      <c r="DX14" s="13"/>
      <c r="DY14" s="10">
        <f t="shared" si="31"/>
        <v>0</v>
      </c>
      <c r="DZ14" s="14"/>
      <c r="EA14" s="13"/>
      <c r="EB14" s="13"/>
      <c r="EC14" s="10">
        <f t="shared" si="32"/>
        <v>0</v>
      </c>
      <c r="ED14" s="14"/>
      <c r="EE14" s="13"/>
      <c r="EF14" s="13"/>
      <c r="EG14" s="10">
        <f t="shared" si="33"/>
        <v>0</v>
      </c>
      <c r="EH14" s="14"/>
      <c r="EI14" s="13"/>
      <c r="EJ14" s="13"/>
      <c r="EK14" s="10">
        <f t="shared" si="34"/>
        <v>0</v>
      </c>
      <c r="EL14" s="14"/>
      <c r="EM14" s="13"/>
      <c r="EN14" s="13"/>
      <c r="EO14" s="10">
        <f t="shared" si="35"/>
        <v>0</v>
      </c>
      <c r="EP14" s="14"/>
      <c r="EQ14" s="34">
        <v>9</v>
      </c>
      <c r="ER14" s="34">
        <v>9</v>
      </c>
      <c r="ES14" s="35">
        <v>1</v>
      </c>
    </row>
    <row r="15" spans="1:149" s="4" customFormat="1" ht="14.25" customHeight="1" x14ac:dyDescent="0.25">
      <c r="A15" s="8">
        <v>9</v>
      </c>
      <c r="B15" s="19" t="s">
        <v>23</v>
      </c>
      <c r="C15" s="9"/>
      <c r="D15" s="9"/>
      <c r="E15" s="10">
        <f t="shared" si="1"/>
        <v>0</v>
      </c>
      <c r="F15" s="11"/>
      <c r="G15" s="12"/>
      <c r="H15" s="12"/>
      <c r="I15" s="10">
        <f t="shared" si="2"/>
        <v>0</v>
      </c>
      <c r="J15" s="11"/>
      <c r="K15" s="12"/>
      <c r="L15" s="12"/>
      <c r="M15" s="10">
        <f t="shared" si="3"/>
        <v>0</v>
      </c>
      <c r="N15" s="10"/>
      <c r="O15" s="12"/>
      <c r="P15" s="12"/>
      <c r="Q15" s="10">
        <f t="shared" si="4"/>
        <v>0</v>
      </c>
      <c r="R15" s="18"/>
      <c r="S15" s="13"/>
      <c r="T15" s="13"/>
      <c r="U15" s="10">
        <f t="shared" si="5"/>
        <v>0</v>
      </c>
      <c r="V15" s="14"/>
      <c r="W15" s="13"/>
      <c r="X15" s="13"/>
      <c r="Y15" s="10">
        <f t="shared" si="6"/>
        <v>0</v>
      </c>
      <c r="Z15" s="14"/>
      <c r="AA15" s="13"/>
      <c r="AB15" s="13"/>
      <c r="AC15" s="10">
        <f t="shared" si="0"/>
        <v>0</v>
      </c>
      <c r="AD15" s="14"/>
      <c r="AE15" s="13"/>
      <c r="AF15" s="13"/>
      <c r="AG15" s="10">
        <f t="shared" si="7"/>
        <v>0</v>
      </c>
      <c r="AH15" s="14"/>
      <c r="AI15" s="13">
        <v>100</v>
      </c>
      <c r="AJ15" s="9">
        <v>100</v>
      </c>
      <c r="AK15" s="10">
        <f t="shared" si="8"/>
        <v>0</v>
      </c>
      <c r="AL15" s="14"/>
      <c r="AM15" s="13">
        <v>95</v>
      </c>
      <c r="AN15" s="12">
        <v>95</v>
      </c>
      <c r="AO15" s="10">
        <f t="shared" si="9"/>
        <v>0</v>
      </c>
      <c r="AP15" s="14"/>
      <c r="AQ15" s="9">
        <v>100</v>
      </c>
      <c r="AR15" s="9">
        <v>100</v>
      </c>
      <c r="AS15" s="10">
        <f t="shared" si="10"/>
        <v>0</v>
      </c>
      <c r="AT15" s="14"/>
      <c r="AU15" s="15">
        <v>95</v>
      </c>
      <c r="AV15" s="15">
        <v>100</v>
      </c>
      <c r="AW15" s="10">
        <f t="shared" si="11"/>
        <v>-5</v>
      </c>
      <c r="AX15" s="14"/>
      <c r="AY15" s="13"/>
      <c r="AZ15" s="13"/>
      <c r="BA15" s="10">
        <f t="shared" si="12"/>
        <v>0</v>
      </c>
      <c r="BB15" s="14"/>
      <c r="BC15" s="13"/>
      <c r="BD15" s="13"/>
      <c r="BE15" s="10">
        <f t="shared" si="13"/>
        <v>0</v>
      </c>
      <c r="BF15" s="14"/>
      <c r="BG15" s="13"/>
      <c r="BH15" s="13"/>
      <c r="BI15" s="10">
        <f t="shared" si="14"/>
        <v>0</v>
      </c>
      <c r="BJ15" s="14"/>
      <c r="BK15" s="13"/>
      <c r="BL15" s="16"/>
      <c r="BM15" s="10">
        <f t="shared" si="15"/>
        <v>0</v>
      </c>
      <c r="BN15" s="14"/>
      <c r="BO15" s="13"/>
      <c r="BP15" s="13"/>
      <c r="BQ15" s="10">
        <f t="shared" si="16"/>
        <v>0</v>
      </c>
      <c r="BR15" s="14"/>
      <c r="BS15" s="13"/>
      <c r="BT15" s="13"/>
      <c r="BU15" s="10">
        <f t="shared" si="17"/>
        <v>0</v>
      </c>
      <c r="BV15" s="14"/>
      <c r="BW15" s="13"/>
      <c r="BX15" s="13"/>
      <c r="BY15" s="10">
        <f t="shared" si="18"/>
        <v>0</v>
      </c>
      <c r="BZ15" s="14"/>
      <c r="CA15" s="13"/>
      <c r="CB15" s="13"/>
      <c r="CC15" s="10">
        <f t="shared" si="19"/>
        <v>0</v>
      </c>
      <c r="CD15" s="14"/>
      <c r="CE15" s="13">
        <v>100</v>
      </c>
      <c r="CF15" s="21">
        <v>97</v>
      </c>
      <c r="CG15" s="10">
        <f t="shared" si="20"/>
        <v>3</v>
      </c>
      <c r="CH15" s="14"/>
      <c r="CI15" s="13">
        <v>95</v>
      </c>
      <c r="CJ15" s="12">
        <v>95</v>
      </c>
      <c r="CK15" s="10">
        <f t="shared" si="21"/>
        <v>0</v>
      </c>
      <c r="CL15" s="14"/>
      <c r="CM15" s="13"/>
      <c r="CN15" s="13"/>
      <c r="CO15" s="10">
        <f t="shared" si="22"/>
        <v>0</v>
      </c>
      <c r="CP15" s="14"/>
      <c r="CQ15" s="13"/>
      <c r="CR15" s="13"/>
      <c r="CS15" s="10">
        <f t="shared" si="23"/>
        <v>0</v>
      </c>
      <c r="CT15" s="14"/>
      <c r="CU15" s="13">
        <v>100</v>
      </c>
      <c r="CV15" s="21">
        <v>100</v>
      </c>
      <c r="CW15" s="10">
        <f t="shared" si="24"/>
        <v>0</v>
      </c>
      <c r="CX15" s="14"/>
      <c r="CY15" s="13">
        <v>95</v>
      </c>
      <c r="CZ15" s="13">
        <v>100</v>
      </c>
      <c r="DA15" s="10">
        <f t="shared" si="25"/>
        <v>-5</v>
      </c>
      <c r="DB15" s="14"/>
      <c r="DC15" s="13"/>
      <c r="DD15" s="13"/>
      <c r="DE15" s="10">
        <f t="shared" si="26"/>
        <v>0</v>
      </c>
      <c r="DF15" s="14"/>
      <c r="DG15" s="13"/>
      <c r="DH15" s="13"/>
      <c r="DI15" s="10">
        <f t="shared" si="27"/>
        <v>0</v>
      </c>
      <c r="DJ15" s="14"/>
      <c r="DK15" s="13"/>
      <c r="DL15" s="13"/>
      <c r="DM15" s="10">
        <f t="shared" si="28"/>
        <v>0</v>
      </c>
      <c r="DN15" s="14"/>
      <c r="DO15" s="13"/>
      <c r="DP15" s="13"/>
      <c r="DQ15" s="10">
        <f t="shared" si="29"/>
        <v>0</v>
      </c>
      <c r="DR15" s="14"/>
      <c r="DS15" s="13">
        <v>100</v>
      </c>
      <c r="DT15" s="13">
        <v>96</v>
      </c>
      <c r="DU15" s="10">
        <f t="shared" si="30"/>
        <v>4</v>
      </c>
      <c r="DV15" s="14"/>
      <c r="DW15" s="13">
        <v>95</v>
      </c>
      <c r="DX15" s="12">
        <v>95</v>
      </c>
      <c r="DY15" s="10">
        <f t="shared" si="31"/>
        <v>0</v>
      </c>
      <c r="DZ15" s="14"/>
      <c r="EA15" s="13"/>
      <c r="EB15" s="13"/>
      <c r="EC15" s="10">
        <f t="shared" si="32"/>
        <v>0</v>
      </c>
      <c r="ED15" s="14"/>
      <c r="EE15" s="13"/>
      <c r="EF15" s="13"/>
      <c r="EG15" s="10">
        <f t="shared" si="33"/>
        <v>0</v>
      </c>
      <c r="EH15" s="14"/>
      <c r="EI15" s="13"/>
      <c r="EJ15" s="13"/>
      <c r="EK15" s="10">
        <f t="shared" si="34"/>
        <v>0</v>
      </c>
      <c r="EL15" s="14"/>
      <c r="EM15" s="13"/>
      <c r="EN15" s="12"/>
      <c r="EO15" s="10">
        <f t="shared" si="35"/>
        <v>0</v>
      </c>
      <c r="EP15" s="14"/>
      <c r="EQ15" s="34">
        <v>10</v>
      </c>
      <c r="ER15" s="34">
        <v>10</v>
      </c>
      <c r="ES15" s="35">
        <v>1</v>
      </c>
    </row>
    <row r="16" spans="1:149" s="4" customFormat="1" ht="14.25" customHeight="1" x14ac:dyDescent="0.25">
      <c r="A16" s="8">
        <v>10</v>
      </c>
      <c r="B16" s="19" t="s">
        <v>12</v>
      </c>
      <c r="C16" s="9"/>
      <c r="D16" s="9"/>
      <c r="E16" s="10">
        <f t="shared" si="1"/>
        <v>0</v>
      </c>
      <c r="F16" s="11"/>
      <c r="G16" s="12"/>
      <c r="H16" s="12"/>
      <c r="I16" s="10">
        <f t="shared" si="2"/>
        <v>0</v>
      </c>
      <c r="J16" s="11"/>
      <c r="K16" s="12"/>
      <c r="L16" s="12"/>
      <c r="M16" s="10">
        <f t="shared" si="3"/>
        <v>0</v>
      </c>
      <c r="N16" s="10"/>
      <c r="O16" s="12"/>
      <c r="P16" s="12"/>
      <c r="Q16" s="10">
        <f t="shared" si="4"/>
        <v>0</v>
      </c>
      <c r="R16" s="18"/>
      <c r="S16" s="9">
        <v>100</v>
      </c>
      <c r="T16" s="9">
        <v>100</v>
      </c>
      <c r="U16" s="10">
        <f t="shared" si="5"/>
        <v>0</v>
      </c>
      <c r="V16" s="14"/>
      <c r="W16" s="12">
        <v>95</v>
      </c>
      <c r="X16" s="12">
        <v>95</v>
      </c>
      <c r="Y16" s="10">
        <f t="shared" si="6"/>
        <v>0</v>
      </c>
      <c r="Z16" s="14"/>
      <c r="AA16" s="13"/>
      <c r="AB16" s="13"/>
      <c r="AC16" s="10">
        <f t="shared" si="0"/>
        <v>0</v>
      </c>
      <c r="AD16" s="14"/>
      <c r="AE16" s="13"/>
      <c r="AF16" s="13"/>
      <c r="AG16" s="10">
        <f t="shared" si="7"/>
        <v>0</v>
      </c>
      <c r="AH16" s="14"/>
      <c r="AI16" s="13">
        <v>100</v>
      </c>
      <c r="AJ16" s="9">
        <v>100</v>
      </c>
      <c r="AK16" s="10">
        <f t="shared" si="8"/>
        <v>0</v>
      </c>
      <c r="AL16" s="14"/>
      <c r="AM16" s="13">
        <v>95</v>
      </c>
      <c r="AN16" s="12">
        <v>95</v>
      </c>
      <c r="AO16" s="10">
        <f t="shared" si="9"/>
        <v>0</v>
      </c>
      <c r="AP16" s="14"/>
      <c r="AQ16" s="9"/>
      <c r="AR16" s="9"/>
      <c r="AS16" s="10">
        <f t="shared" si="10"/>
        <v>0</v>
      </c>
      <c r="AT16" s="14"/>
      <c r="AU16" s="15">
        <v>95</v>
      </c>
      <c r="AV16" s="15">
        <v>100</v>
      </c>
      <c r="AW16" s="10">
        <f t="shared" si="11"/>
        <v>-5</v>
      </c>
      <c r="AX16" s="14"/>
      <c r="AY16" s="13"/>
      <c r="AZ16" s="13"/>
      <c r="BA16" s="10">
        <f t="shared" si="12"/>
        <v>0</v>
      </c>
      <c r="BB16" s="14"/>
      <c r="BC16" s="13"/>
      <c r="BD16" s="13"/>
      <c r="BE16" s="10">
        <f t="shared" si="13"/>
        <v>0</v>
      </c>
      <c r="BF16" s="14"/>
      <c r="BG16" s="13"/>
      <c r="BH16" s="13"/>
      <c r="BI16" s="10">
        <f t="shared" si="14"/>
        <v>0</v>
      </c>
      <c r="BJ16" s="14"/>
      <c r="BK16" s="13"/>
      <c r="BL16" s="16"/>
      <c r="BM16" s="10">
        <f t="shared" si="15"/>
        <v>0</v>
      </c>
      <c r="BN16" s="14"/>
      <c r="BO16" s="13">
        <v>100</v>
      </c>
      <c r="BP16" s="21">
        <v>100</v>
      </c>
      <c r="BQ16" s="10">
        <f t="shared" si="16"/>
        <v>0</v>
      </c>
      <c r="BR16" s="14"/>
      <c r="BS16" s="13">
        <v>95</v>
      </c>
      <c r="BT16" s="13">
        <v>95</v>
      </c>
      <c r="BU16" s="10">
        <f t="shared" si="17"/>
        <v>0</v>
      </c>
      <c r="BV16" s="14"/>
      <c r="BW16" s="13"/>
      <c r="BX16" s="13"/>
      <c r="BY16" s="10">
        <f t="shared" si="18"/>
        <v>0</v>
      </c>
      <c r="BZ16" s="14"/>
      <c r="CA16" s="13"/>
      <c r="CB16" s="13"/>
      <c r="CC16" s="10">
        <f t="shared" si="19"/>
        <v>0</v>
      </c>
      <c r="CD16" s="14"/>
      <c r="CE16" s="13"/>
      <c r="CF16" s="13"/>
      <c r="CG16" s="10">
        <f t="shared" si="20"/>
        <v>0</v>
      </c>
      <c r="CH16" s="14"/>
      <c r="CI16" s="13"/>
      <c r="CJ16" s="13"/>
      <c r="CK16" s="10">
        <f t="shared" si="21"/>
        <v>0</v>
      </c>
      <c r="CL16" s="14"/>
      <c r="CM16" s="13"/>
      <c r="CN16" s="13"/>
      <c r="CO16" s="10">
        <f t="shared" si="22"/>
        <v>0</v>
      </c>
      <c r="CP16" s="14"/>
      <c r="CQ16" s="13"/>
      <c r="CR16" s="13"/>
      <c r="CS16" s="10">
        <f t="shared" si="23"/>
        <v>0</v>
      </c>
      <c r="CT16" s="14"/>
      <c r="CU16" s="13"/>
      <c r="CV16" s="13"/>
      <c r="CW16" s="10">
        <f t="shared" si="24"/>
        <v>0</v>
      </c>
      <c r="CX16" s="14"/>
      <c r="CY16" s="13"/>
      <c r="CZ16" s="13"/>
      <c r="DA16" s="10">
        <f t="shared" si="25"/>
        <v>0</v>
      </c>
      <c r="DB16" s="14"/>
      <c r="DC16" s="13">
        <v>100</v>
      </c>
      <c r="DD16" s="13">
        <v>100</v>
      </c>
      <c r="DE16" s="10">
        <f t="shared" si="26"/>
        <v>0</v>
      </c>
      <c r="DF16" s="14"/>
      <c r="DG16" s="13">
        <v>95</v>
      </c>
      <c r="DH16" s="12">
        <v>95</v>
      </c>
      <c r="DI16" s="10">
        <f t="shared" si="27"/>
        <v>0</v>
      </c>
      <c r="DJ16" s="14"/>
      <c r="DK16" s="13"/>
      <c r="DL16" s="13"/>
      <c r="DM16" s="10">
        <f t="shared" si="28"/>
        <v>0</v>
      </c>
      <c r="DN16" s="14"/>
      <c r="DO16" s="13"/>
      <c r="DP16" s="13"/>
      <c r="DQ16" s="10">
        <f t="shared" si="29"/>
        <v>0</v>
      </c>
      <c r="DR16" s="14"/>
      <c r="DS16" s="13"/>
      <c r="DT16" s="13"/>
      <c r="DU16" s="10">
        <f t="shared" si="30"/>
        <v>0</v>
      </c>
      <c r="DV16" s="14"/>
      <c r="DW16" s="13"/>
      <c r="DX16" s="13"/>
      <c r="DY16" s="10">
        <f t="shared" si="31"/>
        <v>0</v>
      </c>
      <c r="DZ16" s="14"/>
      <c r="EA16" s="13"/>
      <c r="EB16" s="13"/>
      <c r="EC16" s="10">
        <f t="shared" si="32"/>
        <v>0</v>
      </c>
      <c r="ED16" s="14"/>
      <c r="EE16" s="13"/>
      <c r="EF16" s="13"/>
      <c r="EG16" s="10">
        <f t="shared" si="33"/>
        <v>0</v>
      </c>
      <c r="EH16" s="14"/>
      <c r="EI16" s="13"/>
      <c r="EJ16" s="13"/>
      <c r="EK16" s="10">
        <f t="shared" si="34"/>
        <v>0</v>
      </c>
      <c r="EL16" s="14"/>
      <c r="EM16" s="13"/>
      <c r="EN16" s="13"/>
      <c r="EO16" s="10">
        <f t="shared" si="35"/>
        <v>0</v>
      </c>
      <c r="EP16" s="14"/>
      <c r="EQ16" s="34">
        <v>9</v>
      </c>
      <c r="ER16" s="34">
        <v>9</v>
      </c>
      <c r="ES16" s="35">
        <v>1</v>
      </c>
    </row>
    <row r="17" spans="1:149" s="4" customFormat="1" ht="14.25" customHeight="1" x14ac:dyDescent="0.25">
      <c r="A17" s="8">
        <v>11</v>
      </c>
      <c r="B17" s="19" t="s">
        <v>24</v>
      </c>
      <c r="C17" s="9">
        <v>100</v>
      </c>
      <c r="D17" s="9">
        <v>100</v>
      </c>
      <c r="E17" s="10">
        <f t="shared" si="1"/>
        <v>0</v>
      </c>
      <c r="F17" s="11"/>
      <c r="G17" s="12">
        <v>95</v>
      </c>
      <c r="H17" s="12">
        <v>95</v>
      </c>
      <c r="I17" s="10">
        <f t="shared" si="2"/>
        <v>0</v>
      </c>
      <c r="J17" s="11"/>
      <c r="K17" s="12"/>
      <c r="L17" s="12"/>
      <c r="M17" s="10">
        <f t="shared" si="3"/>
        <v>0</v>
      </c>
      <c r="N17" s="10"/>
      <c r="O17" s="12">
        <v>95</v>
      </c>
      <c r="P17" s="12">
        <v>100</v>
      </c>
      <c r="Q17" s="10">
        <f t="shared" si="4"/>
        <v>-5</v>
      </c>
      <c r="R17" s="18"/>
      <c r="S17" s="13"/>
      <c r="T17" s="13"/>
      <c r="U17" s="10">
        <f t="shared" si="5"/>
        <v>0</v>
      </c>
      <c r="V17" s="14"/>
      <c r="W17" s="13"/>
      <c r="X17" s="13"/>
      <c r="Y17" s="10">
        <f t="shared" si="6"/>
        <v>0</v>
      </c>
      <c r="Z17" s="14"/>
      <c r="AA17" s="13"/>
      <c r="AB17" s="13"/>
      <c r="AC17" s="10">
        <f t="shared" si="0"/>
        <v>0</v>
      </c>
      <c r="AD17" s="14"/>
      <c r="AE17" s="13"/>
      <c r="AF17" s="13"/>
      <c r="AG17" s="10">
        <f t="shared" si="7"/>
        <v>0</v>
      </c>
      <c r="AH17" s="14"/>
      <c r="AI17" s="13">
        <v>100</v>
      </c>
      <c r="AJ17" s="9">
        <v>100</v>
      </c>
      <c r="AK17" s="10">
        <f t="shared" si="8"/>
        <v>0</v>
      </c>
      <c r="AL17" s="14"/>
      <c r="AM17" s="13">
        <v>95</v>
      </c>
      <c r="AN17" s="12">
        <v>95</v>
      </c>
      <c r="AO17" s="10">
        <f t="shared" si="9"/>
        <v>0</v>
      </c>
      <c r="AP17" s="14"/>
      <c r="AQ17" s="9">
        <v>100</v>
      </c>
      <c r="AR17" s="9">
        <v>100</v>
      </c>
      <c r="AS17" s="10">
        <f t="shared" si="10"/>
        <v>0</v>
      </c>
      <c r="AT17" s="14"/>
      <c r="AU17" s="15">
        <v>95</v>
      </c>
      <c r="AV17" s="15">
        <v>100</v>
      </c>
      <c r="AW17" s="10">
        <f t="shared" si="11"/>
        <v>-5</v>
      </c>
      <c r="AX17" s="14"/>
      <c r="AY17" s="9">
        <v>100</v>
      </c>
      <c r="AZ17" s="9">
        <v>100</v>
      </c>
      <c r="BA17" s="10">
        <f t="shared" si="12"/>
        <v>0</v>
      </c>
      <c r="BB17" s="14"/>
      <c r="BC17" s="15">
        <v>95</v>
      </c>
      <c r="BD17" s="23">
        <v>95</v>
      </c>
      <c r="BE17" s="10">
        <f t="shared" si="13"/>
        <v>0</v>
      </c>
      <c r="BF17" s="14"/>
      <c r="BG17" s="13">
        <v>100</v>
      </c>
      <c r="BH17" s="21">
        <v>100</v>
      </c>
      <c r="BI17" s="10">
        <f t="shared" si="14"/>
        <v>0</v>
      </c>
      <c r="BJ17" s="14"/>
      <c r="BK17" s="15">
        <v>95</v>
      </c>
      <c r="BL17" s="23">
        <v>100</v>
      </c>
      <c r="BM17" s="10">
        <f t="shared" si="15"/>
        <v>-5</v>
      </c>
      <c r="BN17" s="14"/>
      <c r="BO17" s="13"/>
      <c r="BP17" s="13"/>
      <c r="BQ17" s="10">
        <f t="shared" si="16"/>
        <v>0</v>
      </c>
      <c r="BR17" s="14"/>
      <c r="BS17" s="13"/>
      <c r="BT17" s="13"/>
      <c r="BU17" s="10">
        <f t="shared" si="17"/>
        <v>0</v>
      </c>
      <c r="BV17" s="14"/>
      <c r="BW17" s="13"/>
      <c r="BX17" s="13"/>
      <c r="BY17" s="10">
        <f t="shared" si="18"/>
        <v>0</v>
      </c>
      <c r="BZ17" s="14"/>
      <c r="CA17" s="13"/>
      <c r="CB17" s="13"/>
      <c r="CC17" s="10">
        <f t="shared" si="19"/>
        <v>0</v>
      </c>
      <c r="CD17" s="14"/>
      <c r="CE17" s="13">
        <v>100</v>
      </c>
      <c r="CF17" s="13">
        <v>100</v>
      </c>
      <c r="CG17" s="10">
        <f t="shared" si="20"/>
        <v>0</v>
      </c>
      <c r="CH17" s="14"/>
      <c r="CI17" s="13">
        <v>95</v>
      </c>
      <c r="CJ17" s="12">
        <v>95</v>
      </c>
      <c r="CK17" s="10">
        <f t="shared" si="21"/>
        <v>0</v>
      </c>
      <c r="CL17" s="14"/>
      <c r="CM17" s="13"/>
      <c r="CN17" s="13"/>
      <c r="CO17" s="10">
        <f t="shared" si="22"/>
        <v>0</v>
      </c>
      <c r="CP17" s="14"/>
      <c r="CQ17" s="13"/>
      <c r="CR17" s="13"/>
      <c r="CS17" s="10">
        <f t="shared" si="23"/>
        <v>0</v>
      </c>
      <c r="CT17" s="14"/>
      <c r="CU17" s="13">
        <v>100</v>
      </c>
      <c r="CV17" s="21">
        <v>100</v>
      </c>
      <c r="CW17" s="10">
        <f t="shared" si="24"/>
        <v>0</v>
      </c>
      <c r="CX17" s="14"/>
      <c r="CY17" s="13">
        <v>95</v>
      </c>
      <c r="CZ17" s="13">
        <v>100</v>
      </c>
      <c r="DA17" s="10">
        <f t="shared" si="25"/>
        <v>-5</v>
      </c>
      <c r="DB17" s="14"/>
      <c r="DC17" s="13">
        <v>100</v>
      </c>
      <c r="DD17" s="13">
        <v>100</v>
      </c>
      <c r="DE17" s="10">
        <f t="shared" si="26"/>
        <v>0</v>
      </c>
      <c r="DF17" s="14"/>
      <c r="DG17" s="13">
        <v>95</v>
      </c>
      <c r="DH17" s="12">
        <v>95</v>
      </c>
      <c r="DI17" s="10">
        <f t="shared" si="27"/>
        <v>0</v>
      </c>
      <c r="DJ17" s="14"/>
      <c r="DK17" s="13"/>
      <c r="DL17" s="13"/>
      <c r="DM17" s="10">
        <f t="shared" si="28"/>
        <v>0</v>
      </c>
      <c r="DN17" s="14"/>
      <c r="DO17" s="13"/>
      <c r="DP17" s="13"/>
      <c r="DQ17" s="10">
        <f t="shared" si="29"/>
        <v>0</v>
      </c>
      <c r="DR17" s="14"/>
      <c r="DS17" s="13">
        <v>100</v>
      </c>
      <c r="DT17" s="13">
        <v>100</v>
      </c>
      <c r="DU17" s="10">
        <f t="shared" si="30"/>
        <v>0</v>
      </c>
      <c r="DV17" s="14"/>
      <c r="DW17" s="13">
        <v>95</v>
      </c>
      <c r="DX17" s="13">
        <v>95</v>
      </c>
      <c r="DY17" s="10">
        <f t="shared" si="31"/>
        <v>0</v>
      </c>
      <c r="DZ17" s="14"/>
      <c r="EA17" s="13"/>
      <c r="EB17" s="13"/>
      <c r="EC17" s="10">
        <f t="shared" si="32"/>
        <v>0</v>
      </c>
      <c r="ED17" s="14"/>
      <c r="EE17" s="13"/>
      <c r="EF17" s="13"/>
      <c r="EG17" s="10">
        <f t="shared" si="33"/>
        <v>0</v>
      </c>
      <c r="EH17" s="14"/>
      <c r="EI17" s="13"/>
      <c r="EJ17" s="13"/>
      <c r="EK17" s="10">
        <f t="shared" si="34"/>
        <v>0</v>
      </c>
      <c r="EL17" s="14"/>
      <c r="EM17" s="13"/>
      <c r="EN17" s="13"/>
      <c r="EO17" s="10">
        <f t="shared" si="35"/>
        <v>0</v>
      </c>
      <c r="EP17" s="14"/>
      <c r="EQ17" s="34">
        <v>19</v>
      </c>
      <c r="ER17" s="34">
        <v>19</v>
      </c>
      <c r="ES17" s="35">
        <v>1</v>
      </c>
    </row>
    <row r="18" spans="1:149" s="4" customFormat="1" ht="14.25" customHeight="1" x14ac:dyDescent="0.25">
      <c r="A18" s="8">
        <v>12</v>
      </c>
      <c r="B18" s="5" t="s">
        <v>13</v>
      </c>
      <c r="C18" s="9"/>
      <c r="D18" s="9"/>
      <c r="E18" s="10">
        <f t="shared" si="1"/>
        <v>0</v>
      </c>
      <c r="F18" s="11"/>
      <c r="G18" s="12"/>
      <c r="H18" s="12"/>
      <c r="I18" s="10">
        <f t="shared" si="2"/>
        <v>0</v>
      </c>
      <c r="J18" s="11"/>
      <c r="K18" s="12"/>
      <c r="L18" s="12"/>
      <c r="M18" s="10">
        <f t="shared" si="3"/>
        <v>0</v>
      </c>
      <c r="N18" s="10"/>
      <c r="O18" s="12"/>
      <c r="P18" s="12"/>
      <c r="Q18" s="10">
        <f t="shared" si="4"/>
        <v>0</v>
      </c>
      <c r="R18" s="18"/>
      <c r="S18" s="13"/>
      <c r="T18" s="13"/>
      <c r="U18" s="10">
        <f t="shared" si="5"/>
        <v>0</v>
      </c>
      <c r="V18" s="14"/>
      <c r="W18" s="13"/>
      <c r="X18" s="13"/>
      <c r="Y18" s="10">
        <f t="shared" si="6"/>
        <v>0</v>
      </c>
      <c r="Z18" s="14"/>
      <c r="AA18" s="13"/>
      <c r="AB18" s="13"/>
      <c r="AC18" s="10">
        <f t="shared" si="0"/>
        <v>0</v>
      </c>
      <c r="AD18" s="14"/>
      <c r="AE18" s="13"/>
      <c r="AF18" s="13"/>
      <c r="AG18" s="10">
        <f t="shared" si="7"/>
        <v>0</v>
      </c>
      <c r="AH18" s="14"/>
      <c r="AI18" s="13">
        <v>100</v>
      </c>
      <c r="AJ18" s="9">
        <v>100</v>
      </c>
      <c r="AK18" s="10">
        <f t="shared" si="8"/>
        <v>0</v>
      </c>
      <c r="AL18" s="14"/>
      <c r="AM18" s="13">
        <v>95</v>
      </c>
      <c r="AN18" s="12">
        <v>95</v>
      </c>
      <c r="AO18" s="10">
        <f t="shared" si="9"/>
        <v>0</v>
      </c>
      <c r="AP18" s="14"/>
      <c r="AQ18" s="13"/>
      <c r="AR18" s="13"/>
      <c r="AS18" s="10">
        <f t="shared" si="10"/>
        <v>0</v>
      </c>
      <c r="AT18" s="14"/>
      <c r="AU18" s="15"/>
      <c r="AV18" s="15"/>
      <c r="AW18" s="10">
        <f t="shared" si="11"/>
        <v>0</v>
      </c>
      <c r="AX18" s="14"/>
      <c r="AY18" s="13"/>
      <c r="AZ18" s="13"/>
      <c r="BA18" s="10">
        <f t="shared" si="12"/>
        <v>0</v>
      </c>
      <c r="BB18" s="14"/>
      <c r="BC18" s="13"/>
      <c r="BD18" s="13"/>
      <c r="BE18" s="10">
        <f t="shared" si="13"/>
        <v>0</v>
      </c>
      <c r="BF18" s="14"/>
      <c r="BG18" s="13"/>
      <c r="BH18" s="13"/>
      <c r="BI18" s="10">
        <f t="shared" si="14"/>
        <v>0</v>
      </c>
      <c r="BJ18" s="14"/>
      <c r="BK18" s="13"/>
      <c r="BL18" s="16"/>
      <c r="BM18" s="10">
        <f t="shared" si="15"/>
        <v>0</v>
      </c>
      <c r="BN18" s="14"/>
      <c r="BO18" s="13">
        <v>100</v>
      </c>
      <c r="BP18" s="21">
        <v>100</v>
      </c>
      <c r="BQ18" s="10">
        <f t="shared" si="16"/>
        <v>0</v>
      </c>
      <c r="BR18" s="14"/>
      <c r="BS18" s="13">
        <v>95</v>
      </c>
      <c r="BT18" s="12">
        <v>95</v>
      </c>
      <c r="BU18" s="10">
        <f t="shared" si="17"/>
        <v>0</v>
      </c>
      <c r="BV18" s="14"/>
      <c r="BW18" s="13"/>
      <c r="BX18" s="13"/>
      <c r="BY18" s="10">
        <f t="shared" si="18"/>
        <v>0</v>
      </c>
      <c r="BZ18" s="14"/>
      <c r="CA18" s="13"/>
      <c r="CB18" s="12"/>
      <c r="CC18" s="10">
        <f t="shared" si="19"/>
        <v>0</v>
      </c>
      <c r="CD18" s="14"/>
      <c r="CE18" s="13">
        <v>100</v>
      </c>
      <c r="CF18" s="13">
        <v>100</v>
      </c>
      <c r="CG18" s="10">
        <f t="shared" si="20"/>
        <v>0</v>
      </c>
      <c r="CH18" s="14"/>
      <c r="CI18" s="13">
        <v>95</v>
      </c>
      <c r="CJ18" s="12">
        <v>95</v>
      </c>
      <c r="CK18" s="10">
        <f t="shared" si="21"/>
        <v>0</v>
      </c>
      <c r="CL18" s="14"/>
      <c r="CM18" s="13"/>
      <c r="CN18" s="13"/>
      <c r="CO18" s="10">
        <f t="shared" si="22"/>
        <v>0</v>
      </c>
      <c r="CP18" s="14"/>
      <c r="CQ18" s="13"/>
      <c r="CR18" s="13"/>
      <c r="CS18" s="10">
        <f t="shared" si="23"/>
        <v>0</v>
      </c>
      <c r="CT18" s="14"/>
      <c r="CU18" s="13"/>
      <c r="CV18" s="13"/>
      <c r="CW18" s="10">
        <f t="shared" si="24"/>
        <v>0</v>
      </c>
      <c r="CX18" s="14"/>
      <c r="CY18" s="13"/>
      <c r="CZ18" s="13"/>
      <c r="DA18" s="10">
        <f t="shared" si="25"/>
        <v>0</v>
      </c>
      <c r="DB18" s="14"/>
      <c r="DC18" s="13">
        <v>100</v>
      </c>
      <c r="DD18" s="13">
        <v>100</v>
      </c>
      <c r="DE18" s="10">
        <f t="shared" si="26"/>
        <v>0</v>
      </c>
      <c r="DF18" s="14"/>
      <c r="DG18" s="13">
        <v>95</v>
      </c>
      <c r="DH18" s="12">
        <v>95</v>
      </c>
      <c r="DI18" s="10">
        <f t="shared" si="27"/>
        <v>0</v>
      </c>
      <c r="DJ18" s="14"/>
      <c r="DK18" s="13"/>
      <c r="DL18" s="13"/>
      <c r="DM18" s="10">
        <f t="shared" si="28"/>
        <v>0</v>
      </c>
      <c r="DN18" s="14"/>
      <c r="DO18" s="13"/>
      <c r="DP18" s="13"/>
      <c r="DQ18" s="10">
        <f t="shared" si="29"/>
        <v>0</v>
      </c>
      <c r="DR18" s="14"/>
      <c r="DS18" s="13"/>
      <c r="DT18" s="13"/>
      <c r="DU18" s="10">
        <f t="shared" si="30"/>
        <v>0</v>
      </c>
      <c r="DV18" s="14"/>
      <c r="DW18" s="13"/>
      <c r="DX18" s="13"/>
      <c r="DY18" s="10">
        <f t="shared" si="31"/>
        <v>0</v>
      </c>
      <c r="DZ18" s="14"/>
      <c r="EA18" s="13"/>
      <c r="EB18" s="13"/>
      <c r="EC18" s="10">
        <f t="shared" si="32"/>
        <v>0</v>
      </c>
      <c r="ED18" s="14"/>
      <c r="EE18" s="13"/>
      <c r="EF18" s="13"/>
      <c r="EG18" s="10">
        <f t="shared" si="33"/>
        <v>0</v>
      </c>
      <c r="EH18" s="14"/>
      <c r="EI18" s="13"/>
      <c r="EJ18" s="13"/>
      <c r="EK18" s="10">
        <f t="shared" si="34"/>
        <v>0</v>
      </c>
      <c r="EL18" s="14"/>
      <c r="EM18" s="13"/>
      <c r="EN18" s="13"/>
      <c r="EO18" s="10">
        <f t="shared" si="35"/>
        <v>0</v>
      </c>
      <c r="EP18" s="14"/>
      <c r="EQ18" s="34">
        <v>8</v>
      </c>
      <c r="ER18" s="34">
        <v>8</v>
      </c>
      <c r="ES18" s="35">
        <v>1</v>
      </c>
    </row>
    <row r="19" spans="1:149" s="4" customFormat="1" ht="14.25" customHeight="1" x14ac:dyDescent="0.25">
      <c r="A19" s="8">
        <v>13</v>
      </c>
      <c r="B19" s="19" t="s">
        <v>25</v>
      </c>
      <c r="C19" s="9">
        <v>100</v>
      </c>
      <c r="D19" s="9">
        <v>100</v>
      </c>
      <c r="E19" s="10">
        <f t="shared" si="1"/>
        <v>0</v>
      </c>
      <c r="F19" s="11"/>
      <c r="G19" s="12">
        <v>95</v>
      </c>
      <c r="H19" s="12">
        <v>100</v>
      </c>
      <c r="I19" s="10">
        <f t="shared" si="2"/>
        <v>-5</v>
      </c>
      <c r="J19" s="11"/>
      <c r="K19" s="12">
        <v>100</v>
      </c>
      <c r="L19" s="12">
        <v>100</v>
      </c>
      <c r="M19" s="10"/>
      <c r="N19" s="10"/>
      <c r="O19" s="12">
        <v>95</v>
      </c>
      <c r="P19" s="12">
        <v>100</v>
      </c>
      <c r="Q19" s="10"/>
      <c r="R19" s="18"/>
      <c r="S19" s="13"/>
      <c r="T19" s="13"/>
      <c r="U19" s="10">
        <f t="shared" si="5"/>
        <v>0</v>
      </c>
      <c r="V19" s="14"/>
      <c r="W19" s="13"/>
      <c r="X19" s="13"/>
      <c r="Y19" s="10">
        <f t="shared" si="6"/>
        <v>0</v>
      </c>
      <c r="Z19" s="14"/>
      <c r="AA19" s="13"/>
      <c r="AB19" s="13"/>
      <c r="AC19" s="10">
        <f t="shared" si="0"/>
        <v>0</v>
      </c>
      <c r="AD19" s="14"/>
      <c r="AE19" s="13"/>
      <c r="AF19" s="13"/>
      <c r="AG19" s="10">
        <f t="shared" si="7"/>
        <v>0</v>
      </c>
      <c r="AH19" s="14"/>
      <c r="AI19" s="13">
        <v>100</v>
      </c>
      <c r="AJ19" s="9">
        <v>100</v>
      </c>
      <c r="AK19" s="10">
        <f t="shared" si="8"/>
        <v>0</v>
      </c>
      <c r="AL19" s="14"/>
      <c r="AM19" s="13">
        <v>95</v>
      </c>
      <c r="AN19" s="12">
        <v>95</v>
      </c>
      <c r="AO19" s="10">
        <f t="shared" si="9"/>
        <v>0</v>
      </c>
      <c r="AP19" s="14"/>
      <c r="AQ19" s="13"/>
      <c r="AR19" s="13"/>
      <c r="AS19" s="10">
        <f t="shared" si="10"/>
        <v>0</v>
      </c>
      <c r="AT19" s="14"/>
      <c r="AU19" s="15"/>
      <c r="AV19" s="15"/>
      <c r="AW19" s="10">
        <f t="shared" si="11"/>
        <v>0</v>
      </c>
      <c r="AX19" s="14"/>
      <c r="AY19" s="13">
        <v>100</v>
      </c>
      <c r="AZ19" s="21">
        <v>100</v>
      </c>
      <c r="BA19" s="10">
        <f t="shared" si="12"/>
        <v>0</v>
      </c>
      <c r="BB19" s="14"/>
      <c r="BC19" s="15">
        <v>95</v>
      </c>
      <c r="BD19" s="23">
        <v>100</v>
      </c>
      <c r="BE19" s="10">
        <f t="shared" si="13"/>
        <v>-5</v>
      </c>
      <c r="BF19" s="14"/>
      <c r="BG19" s="13">
        <v>100</v>
      </c>
      <c r="BH19" s="21">
        <v>100</v>
      </c>
      <c r="BI19" s="10">
        <f t="shared" si="14"/>
        <v>0</v>
      </c>
      <c r="BJ19" s="14"/>
      <c r="BK19" s="15">
        <v>95</v>
      </c>
      <c r="BL19" s="23">
        <v>100</v>
      </c>
      <c r="BM19" s="10">
        <f t="shared" si="15"/>
        <v>-5</v>
      </c>
      <c r="BN19" s="14"/>
      <c r="BO19" s="13"/>
      <c r="BP19" s="13"/>
      <c r="BQ19" s="10">
        <f t="shared" si="16"/>
        <v>0</v>
      </c>
      <c r="BR19" s="14"/>
      <c r="BS19" s="13"/>
      <c r="BT19" s="13"/>
      <c r="BU19" s="10">
        <f t="shared" si="17"/>
        <v>0</v>
      </c>
      <c r="BV19" s="14"/>
      <c r="BW19" s="13"/>
      <c r="BX19" s="13"/>
      <c r="BY19" s="10">
        <f t="shared" si="18"/>
        <v>0</v>
      </c>
      <c r="BZ19" s="14"/>
      <c r="CA19" s="13"/>
      <c r="CB19" s="13"/>
      <c r="CC19" s="10">
        <f t="shared" si="19"/>
        <v>0</v>
      </c>
      <c r="CD19" s="14"/>
      <c r="CE19" s="13">
        <v>100</v>
      </c>
      <c r="CF19" s="13">
        <v>97</v>
      </c>
      <c r="CG19" s="10">
        <f t="shared" si="20"/>
        <v>3</v>
      </c>
      <c r="CH19" s="14"/>
      <c r="CI19" s="13">
        <v>95</v>
      </c>
      <c r="CJ19" s="12">
        <v>95</v>
      </c>
      <c r="CK19" s="10">
        <f t="shared" si="21"/>
        <v>0</v>
      </c>
      <c r="CL19" s="14"/>
      <c r="CM19" s="13"/>
      <c r="CN19" s="13"/>
      <c r="CO19" s="10">
        <f t="shared" si="22"/>
        <v>0</v>
      </c>
      <c r="CP19" s="14"/>
      <c r="CQ19" s="13"/>
      <c r="CR19" s="13"/>
      <c r="CS19" s="10">
        <f t="shared" si="23"/>
        <v>0</v>
      </c>
      <c r="CT19" s="14"/>
      <c r="CU19" s="13">
        <v>100</v>
      </c>
      <c r="CV19" s="13">
        <v>100</v>
      </c>
      <c r="CW19" s="10">
        <f t="shared" si="24"/>
        <v>0</v>
      </c>
      <c r="CX19" s="14"/>
      <c r="CY19" s="13">
        <v>95</v>
      </c>
      <c r="CZ19" s="12">
        <v>100</v>
      </c>
      <c r="DA19" s="10">
        <f t="shared" si="25"/>
        <v>-5</v>
      </c>
      <c r="DB19" s="14"/>
      <c r="DC19" s="13"/>
      <c r="DD19" s="13"/>
      <c r="DE19" s="10">
        <f t="shared" si="26"/>
        <v>0</v>
      </c>
      <c r="DF19" s="14"/>
      <c r="DG19" s="13"/>
      <c r="DH19" s="13"/>
      <c r="DI19" s="10">
        <f t="shared" si="27"/>
        <v>0</v>
      </c>
      <c r="DJ19" s="14"/>
      <c r="DK19" s="13"/>
      <c r="DL19" s="13"/>
      <c r="DM19" s="10">
        <f t="shared" si="28"/>
        <v>0</v>
      </c>
      <c r="DN19" s="14"/>
      <c r="DO19" s="13"/>
      <c r="DP19" s="13"/>
      <c r="DQ19" s="10">
        <f t="shared" si="29"/>
        <v>0</v>
      </c>
      <c r="DR19" s="14"/>
      <c r="DS19" s="13">
        <v>100</v>
      </c>
      <c r="DT19" s="13">
        <v>100</v>
      </c>
      <c r="DU19" s="10">
        <f t="shared" si="30"/>
        <v>0</v>
      </c>
      <c r="DV19" s="14"/>
      <c r="DW19" s="13">
        <v>95</v>
      </c>
      <c r="DX19" s="12">
        <v>95</v>
      </c>
      <c r="DY19" s="10">
        <f t="shared" si="31"/>
        <v>0</v>
      </c>
      <c r="DZ19" s="14"/>
      <c r="EA19" s="13"/>
      <c r="EB19" s="13"/>
      <c r="EC19" s="10">
        <f t="shared" si="32"/>
        <v>0</v>
      </c>
      <c r="ED19" s="14"/>
      <c r="EE19" s="13"/>
      <c r="EF19" s="13"/>
      <c r="EG19" s="10">
        <f t="shared" si="33"/>
        <v>0</v>
      </c>
      <c r="EH19" s="14"/>
      <c r="EI19" s="13">
        <v>100</v>
      </c>
      <c r="EJ19" s="13">
        <v>100</v>
      </c>
      <c r="EK19" s="10">
        <f t="shared" si="34"/>
        <v>0</v>
      </c>
      <c r="EL19" s="14"/>
      <c r="EM19" s="13">
        <v>95</v>
      </c>
      <c r="EN19" s="12">
        <v>100</v>
      </c>
      <c r="EO19" s="10">
        <f t="shared" si="35"/>
        <v>-5</v>
      </c>
      <c r="EP19" s="14"/>
      <c r="EQ19" s="34">
        <v>18</v>
      </c>
      <c r="ER19" s="34">
        <v>18</v>
      </c>
      <c r="ES19" s="35">
        <v>1</v>
      </c>
    </row>
    <row r="20" spans="1:149" s="4" customFormat="1" ht="14.25" customHeight="1" x14ac:dyDescent="0.25">
      <c r="A20" s="8">
        <v>14</v>
      </c>
      <c r="B20" s="5" t="s">
        <v>14</v>
      </c>
      <c r="C20" s="9">
        <v>100</v>
      </c>
      <c r="D20" s="9">
        <v>100</v>
      </c>
      <c r="E20" s="10">
        <f t="shared" si="1"/>
        <v>0</v>
      </c>
      <c r="F20" s="11"/>
      <c r="G20" s="12">
        <v>95</v>
      </c>
      <c r="H20" s="12">
        <v>95</v>
      </c>
      <c r="I20" s="10">
        <f t="shared" si="2"/>
        <v>0</v>
      </c>
      <c r="J20" s="11"/>
      <c r="K20" s="12"/>
      <c r="L20" s="12"/>
      <c r="M20" s="10">
        <f t="shared" si="3"/>
        <v>0</v>
      </c>
      <c r="N20" s="10"/>
      <c r="O20" s="12"/>
      <c r="P20" s="12"/>
      <c r="Q20" s="10">
        <f t="shared" si="4"/>
        <v>0</v>
      </c>
      <c r="R20" s="18"/>
      <c r="S20" s="13"/>
      <c r="T20" s="13"/>
      <c r="U20" s="10">
        <f t="shared" si="5"/>
        <v>0</v>
      </c>
      <c r="V20" s="14"/>
      <c r="W20" s="13"/>
      <c r="X20" s="13"/>
      <c r="Y20" s="10">
        <f t="shared" si="6"/>
        <v>0</v>
      </c>
      <c r="Z20" s="14"/>
      <c r="AA20" s="13"/>
      <c r="AB20" s="13"/>
      <c r="AC20" s="10">
        <f t="shared" si="0"/>
        <v>0</v>
      </c>
      <c r="AD20" s="14"/>
      <c r="AE20" s="13"/>
      <c r="AF20" s="13"/>
      <c r="AG20" s="10">
        <f t="shared" si="7"/>
        <v>0</v>
      </c>
      <c r="AH20" s="14"/>
      <c r="AI20" s="13">
        <v>100</v>
      </c>
      <c r="AJ20" s="9">
        <v>100</v>
      </c>
      <c r="AK20" s="10">
        <f t="shared" si="8"/>
        <v>0</v>
      </c>
      <c r="AL20" s="14"/>
      <c r="AM20" s="13">
        <v>95</v>
      </c>
      <c r="AN20" s="12">
        <v>95</v>
      </c>
      <c r="AO20" s="10">
        <f t="shared" si="9"/>
        <v>0</v>
      </c>
      <c r="AP20" s="14"/>
      <c r="AQ20" s="9">
        <v>100</v>
      </c>
      <c r="AR20" s="9">
        <v>100</v>
      </c>
      <c r="AS20" s="10">
        <f t="shared" si="10"/>
        <v>0</v>
      </c>
      <c r="AT20" s="14"/>
      <c r="AU20" s="15">
        <v>95</v>
      </c>
      <c r="AV20" s="23">
        <v>100</v>
      </c>
      <c r="AW20" s="10">
        <f t="shared" si="11"/>
        <v>-5</v>
      </c>
      <c r="AX20" s="14"/>
      <c r="AY20" s="13"/>
      <c r="AZ20" s="13"/>
      <c r="BA20" s="10">
        <f t="shared" si="12"/>
        <v>0</v>
      </c>
      <c r="BB20" s="14"/>
      <c r="BC20" s="13"/>
      <c r="BD20" s="13"/>
      <c r="BE20" s="10">
        <f t="shared" si="13"/>
        <v>0</v>
      </c>
      <c r="BF20" s="14"/>
      <c r="BG20" s="13"/>
      <c r="BH20" s="13"/>
      <c r="BI20" s="10">
        <f t="shared" si="14"/>
        <v>0</v>
      </c>
      <c r="BJ20" s="14"/>
      <c r="BK20" s="13"/>
      <c r="BL20" s="16"/>
      <c r="BM20" s="10">
        <f t="shared" si="15"/>
        <v>0</v>
      </c>
      <c r="BN20" s="14"/>
      <c r="BO20" s="13">
        <v>100</v>
      </c>
      <c r="BP20" s="21">
        <v>100</v>
      </c>
      <c r="BQ20" s="10">
        <f t="shared" si="16"/>
        <v>0</v>
      </c>
      <c r="BR20" s="14"/>
      <c r="BS20" s="13">
        <v>95</v>
      </c>
      <c r="BT20" s="12">
        <v>95</v>
      </c>
      <c r="BU20" s="10">
        <f t="shared" si="17"/>
        <v>0</v>
      </c>
      <c r="BV20" s="14"/>
      <c r="BW20" s="13">
        <v>100</v>
      </c>
      <c r="BX20" s="21">
        <v>100</v>
      </c>
      <c r="BY20" s="10">
        <f t="shared" si="18"/>
        <v>0</v>
      </c>
      <c r="BZ20" s="14"/>
      <c r="CA20" s="13">
        <v>95</v>
      </c>
      <c r="CB20" s="12">
        <v>100</v>
      </c>
      <c r="CC20" s="10">
        <f t="shared" si="19"/>
        <v>-5</v>
      </c>
      <c r="CD20" s="14"/>
      <c r="CE20" s="13">
        <v>100</v>
      </c>
      <c r="CF20" s="13">
        <v>98</v>
      </c>
      <c r="CG20" s="10">
        <f t="shared" si="20"/>
        <v>2</v>
      </c>
      <c r="CH20" s="14"/>
      <c r="CI20" s="13">
        <v>95</v>
      </c>
      <c r="CJ20" s="12">
        <v>95</v>
      </c>
      <c r="CK20" s="10">
        <f t="shared" si="21"/>
        <v>0</v>
      </c>
      <c r="CL20" s="14"/>
      <c r="CM20" s="13"/>
      <c r="CN20" s="13"/>
      <c r="CO20" s="10">
        <f t="shared" si="22"/>
        <v>0</v>
      </c>
      <c r="CP20" s="14"/>
      <c r="CQ20" s="13"/>
      <c r="CR20" s="13"/>
      <c r="CS20" s="10">
        <f t="shared" si="23"/>
        <v>0</v>
      </c>
      <c r="CT20" s="14"/>
      <c r="CU20" s="13"/>
      <c r="CV20" s="13"/>
      <c r="CW20" s="10">
        <f t="shared" si="24"/>
        <v>0</v>
      </c>
      <c r="CX20" s="14"/>
      <c r="CY20" s="13"/>
      <c r="CZ20" s="13"/>
      <c r="DA20" s="10">
        <f t="shared" si="25"/>
        <v>0</v>
      </c>
      <c r="DB20" s="14"/>
      <c r="DC20" s="13">
        <v>100</v>
      </c>
      <c r="DD20" s="13">
        <v>100</v>
      </c>
      <c r="DE20" s="10">
        <f t="shared" si="26"/>
        <v>0</v>
      </c>
      <c r="DF20" s="14"/>
      <c r="DG20" s="13">
        <v>95</v>
      </c>
      <c r="DH20" s="12">
        <v>95</v>
      </c>
      <c r="DI20" s="10">
        <f t="shared" si="27"/>
        <v>0</v>
      </c>
      <c r="DJ20" s="14"/>
      <c r="DK20" s="13"/>
      <c r="DL20" s="13"/>
      <c r="DM20" s="10">
        <f t="shared" si="28"/>
        <v>0</v>
      </c>
      <c r="DN20" s="14"/>
      <c r="DO20" s="13"/>
      <c r="DP20" s="13"/>
      <c r="DQ20" s="10">
        <f t="shared" si="29"/>
        <v>0</v>
      </c>
      <c r="DR20" s="14"/>
      <c r="DS20" s="13"/>
      <c r="DT20" s="13"/>
      <c r="DU20" s="10">
        <f t="shared" si="30"/>
        <v>0</v>
      </c>
      <c r="DV20" s="14"/>
      <c r="DW20" s="13"/>
      <c r="DX20" s="13"/>
      <c r="DY20" s="10">
        <f t="shared" si="31"/>
        <v>0</v>
      </c>
      <c r="DZ20" s="14"/>
      <c r="EA20" s="13"/>
      <c r="EB20" s="13"/>
      <c r="EC20" s="10">
        <f t="shared" si="32"/>
        <v>0</v>
      </c>
      <c r="ED20" s="14"/>
      <c r="EE20" s="13"/>
      <c r="EF20" s="13"/>
      <c r="EG20" s="10">
        <f t="shared" si="33"/>
        <v>0</v>
      </c>
      <c r="EH20" s="14"/>
      <c r="EI20" s="13">
        <v>100</v>
      </c>
      <c r="EJ20" s="13">
        <v>100</v>
      </c>
      <c r="EK20" s="10">
        <f t="shared" si="34"/>
        <v>0</v>
      </c>
      <c r="EL20" s="14"/>
      <c r="EM20" s="13">
        <v>95</v>
      </c>
      <c r="EN20" s="13">
        <v>100</v>
      </c>
      <c r="EO20" s="10">
        <f t="shared" si="35"/>
        <v>-5</v>
      </c>
      <c r="EP20" s="14"/>
      <c r="EQ20" s="34">
        <v>16</v>
      </c>
      <c r="ER20" s="34">
        <v>16</v>
      </c>
      <c r="ES20" s="35">
        <v>1</v>
      </c>
    </row>
    <row r="21" spans="1:149" s="4" customFormat="1" ht="14.25" customHeight="1" x14ac:dyDescent="0.25">
      <c r="A21" s="8">
        <v>15</v>
      </c>
      <c r="B21" s="19" t="s">
        <v>26</v>
      </c>
      <c r="C21" s="9">
        <v>100</v>
      </c>
      <c r="D21" s="9">
        <v>100</v>
      </c>
      <c r="E21" s="10">
        <f t="shared" si="1"/>
        <v>0</v>
      </c>
      <c r="F21" s="11"/>
      <c r="G21" s="12">
        <v>95</v>
      </c>
      <c r="H21" s="12">
        <v>98</v>
      </c>
      <c r="I21" s="10">
        <f t="shared" si="2"/>
        <v>-3</v>
      </c>
      <c r="J21" s="11"/>
      <c r="K21" s="9"/>
      <c r="L21" s="12"/>
      <c r="M21" s="10">
        <f t="shared" si="3"/>
        <v>0</v>
      </c>
      <c r="N21" s="10"/>
      <c r="O21" s="12"/>
      <c r="P21" s="12"/>
      <c r="Q21" s="10">
        <f t="shared" si="4"/>
        <v>0</v>
      </c>
      <c r="R21" s="18"/>
      <c r="S21" s="13"/>
      <c r="T21" s="13"/>
      <c r="U21" s="10">
        <f t="shared" si="5"/>
        <v>0</v>
      </c>
      <c r="V21" s="14"/>
      <c r="W21" s="13"/>
      <c r="X21" s="13"/>
      <c r="Y21" s="10">
        <f t="shared" si="6"/>
        <v>0</v>
      </c>
      <c r="Z21" s="14"/>
      <c r="AA21" s="13"/>
      <c r="AB21" s="13"/>
      <c r="AC21" s="10">
        <f t="shared" si="0"/>
        <v>0</v>
      </c>
      <c r="AD21" s="14"/>
      <c r="AE21" s="13"/>
      <c r="AF21" s="13"/>
      <c r="AG21" s="10">
        <f t="shared" si="7"/>
        <v>0</v>
      </c>
      <c r="AH21" s="14"/>
      <c r="AI21" s="13">
        <v>100</v>
      </c>
      <c r="AJ21" s="9">
        <v>100</v>
      </c>
      <c r="AK21" s="10">
        <f t="shared" si="8"/>
        <v>0</v>
      </c>
      <c r="AL21" s="14"/>
      <c r="AM21" s="13">
        <v>95</v>
      </c>
      <c r="AN21" s="12">
        <v>95</v>
      </c>
      <c r="AO21" s="10">
        <f t="shared" si="9"/>
        <v>0</v>
      </c>
      <c r="AP21" s="14"/>
      <c r="AQ21" s="9">
        <v>100</v>
      </c>
      <c r="AR21" s="9">
        <v>100</v>
      </c>
      <c r="AS21" s="10">
        <f t="shared" si="10"/>
        <v>0</v>
      </c>
      <c r="AT21" s="14"/>
      <c r="AU21" s="26">
        <v>95</v>
      </c>
      <c r="AV21" s="23">
        <v>100</v>
      </c>
      <c r="AW21" s="10">
        <f t="shared" si="11"/>
        <v>-5</v>
      </c>
      <c r="AX21" s="14"/>
      <c r="AY21" s="9">
        <v>100</v>
      </c>
      <c r="AZ21" s="22">
        <v>100</v>
      </c>
      <c r="BA21" s="10">
        <f t="shared" si="12"/>
        <v>0</v>
      </c>
      <c r="BB21" s="14"/>
      <c r="BC21" s="15">
        <v>95</v>
      </c>
      <c r="BD21" s="23">
        <v>100</v>
      </c>
      <c r="BE21" s="10">
        <f t="shared" si="13"/>
        <v>-5</v>
      </c>
      <c r="BF21" s="14"/>
      <c r="BG21" s="13"/>
      <c r="BH21" s="13"/>
      <c r="BI21" s="10">
        <f t="shared" si="14"/>
        <v>0</v>
      </c>
      <c r="BJ21" s="14"/>
      <c r="BK21" s="13"/>
      <c r="BL21" s="16"/>
      <c r="BM21" s="10">
        <f t="shared" si="15"/>
        <v>0</v>
      </c>
      <c r="BN21" s="14"/>
      <c r="BO21" s="13"/>
      <c r="BP21" s="13"/>
      <c r="BQ21" s="10">
        <f t="shared" si="16"/>
        <v>0</v>
      </c>
      <c r="BR21" s="14"/>
      <c r="BS21" s="13"/>
      <c r="BT21" s="13"/>
      <c r="BU21" s="10">
        <f t="shared" si="17"/>
        <v>0</v>
      </c>
      <c r="BV21" s="14"/>
      <c r="BW21" s="13"/>
      <c r="BX21" s="13"/>
      <c r="BY21" s="10">
        <f t="shared" si="18"/>
        <v>0</v>
      </c>
      <c r="BZ21" s="14"/>
      <c r="CA21" s="13"/>
      <c r="CB21" s="13"/>
      <c r="CC21" s="10">
        <f t="shared" si="19"/>
        <v>0</v>
      </c>
      <c r="CD21" s="14"/>
      <c r="CE21" s="13">
        <v>100</v>
      </c>
      <c r="CF21" s="13">
        <v>100</v>
      </c>
      <c r="CG21" s="10">
        <f t="shared" si="20"/>
        <v>0</v>
      </c>
      <c r="CH21" s="14"/>
      <c r="CI21" s="13">
        <v>95</v>
      </c>
      <c r="CJ21" s="12">
        <v>95</v>
      </c>
      <c r="CK21" s="10">
        <f t="shared" si="21"/>
        <v>0</v>
      </c>
      <c r="CL21" s="14"/>
      <c r="CM21" s="13"/>
      <c r="CN21" s="13"/>
      <c r="CO21" s="10">
        <f t="shared" si="22"/>
        <v>0</v>
      </c>
      <c r="CP21" s="14"/>
      <c r="CQ21" s="13"/>
      <c r="CR21" s="13"/>
      <c r="CS21" s="10">
        <f t="shared" si="23"/>
        <v>0</v>
      </c>
      <c r="CT21" s="14"/>
      <c r="CU21" s="13">
        <v>100</v>
      </c>
      <c r="CV21" s="21">
        <v>100</v>
      </c>
      <c r="CW21" s="10">
        <f t="shared" si="24"/>
        <v>0</v>
      </c>
      <c r="CX21" s="14"/>
      <c r="CY21" s="13">
        <v>95</v>
      </c>
      <c r="CZ21" s="13">
        <v>100</v>
      </c>
      <c r="DA21" s="10">
        <f t="shared" si="25"/>
        <v>-5</v>
      </c>
      <c r="DB21" s="14"/>
      <c r="DC21" s="13">
        <v>100</v>
      </c>
      <c r="DD21" s="13">
        <v>100</v>
      </c>
      <c r="DE21" s="10">
        <f t="shared" si="26"/>
        <v>0</v>
      </c>
      <c r="DF21" s="14"/>
      <c r="DG21" s="13">
        <v>95</v>
      </c>
      <c r="DH21" s="12">
        <v>97</v>
      </c>
      <c r="DI21" s="10">
        <f t="shared" si="27"/>
        <v>-2</v>
      </c>
      <c r="DJ21" s="14"/>
      <c r="DK21" s="13"/>
      <c r="DL21" s="13"/>
      <c r="DM21" s="10">
        <f t="shared" si="28"/>
        <v>0</v>
      </c>
      <c r="DN21" s="14"/>
      <c r="DO21" s="13"/>
      <c r="DP21" s="13"/>
      <c r="DQ21" s="10">
        <f t="shared" si="29"/>
        <v>0</v>
      </c>
      <c r="DR21" s="14"/>
      <c r="DS21" s="13"/>
      <c r="DT21" s="13"/>
      <c r="DU21" s="10">
        <f t="shared" si="30"/>
        <v>0</v>
      </c>
      <c r="DV21" s="14"/>
      <c r="DW21" s="13"/>
      <c r="DX21" s="13"/>
      <c r="DY21" s="10">
        <f t="shared" si="31"/>
        <v>0</v>
      </c>
      <c r="DZ21" s="14"/>
      <c r="EA21" s="13"/>
      <c r="EB21" s="13"/>
      <c r="EC21" s="10">
        <f t="shared" si="32"/>
        <v>0</v>
      </c>
      <c r="ED21" s="14"/>
      <c r="EE21" s="13"/>
      <c r="EF21" s="13"/>
      <c r="EG21" s="10">
        <f t="shared" si="33"/>
        <v>0</v>
      </c>
      <c r="EH21" s="14"/>
      <c r="EI21" s="13"/>
      <c r="EJ21" s="13"/>
      <c r="EK21" s="10">
        <f t="shared" si="34"/>
        <v>0</v>
      </c>
      <c r="EL21" s="14"/>
      <c r="EM21" s="13"/>
      <c r="EN21" s="13"/>
      <c r="EO21" s="10">
        <f t="shared" si="35"/>
        <v>0</v>
      </c>
      <c r="EP21" s="14"/>
      <c r="EQ21" s="34">
        <v>14</v>
      </c>
      <c r="ER21" s="34">
        <v>14</v>
      </c>
      <c r="ES21" s="35">
        <v>1</v>
      </c>
    </row>
    <row r="22" spans="1:149" s="4" customFormat="1" ht="14.25" customHeight="1" x14ac:dyDescent="0.25">
      <c r="A22" s="8">
        <v>16</v>
      </c>
      <c r="B22" s="19" t="s">
        <v>27</v>
      </c>
      <c r="C22" s="9">
        <v>100</v>
      </c>
      <c r="D22" s="9">
        <v>100</v>
      </c>
      <c r="E22" s="10">
        <f t="shared" si="1"/>
        <v>0</v>
      </c>
      <c r="F22" s="11"/>
      <c r="G22" s="12">
        <v>95</v>
      </c>
      <c r="H22" s="12">
        <v>100</v>
      </c>
      <c r="I22" s="10">
        <f t="shared" si="2"/>
        <v>-5</v>
      </c>
      <c r="J22" s="11"/>
      <c r="K22" s="9"/>
      <c r="L22" s="9"/>
      <c r="M22" s="10"/>
      <c r="N22" s="10"/>
      <c r="O22" s="12">
        <v>95</v>
      </c>
      <c r="P22" s="28">
        <v>100</v>
      </c>
      <c r="Q22" s="10">
        <f t="shared" si="4"/>
        <v>-5</v>
      </c>
      <c r="R22" s="18"/>
      <c r="S22" s="13"/>
      <c r="T22" s="13"/>
      <c r="U22" s="10">
        <f t="shared" si="5"/>
        <v>0</v>
      </c>
      <c r="V22" s="14"/>
      <c r="W22" s="13"/>
      <c r="X22" s="13"/>
      <c r="Y22" s="10">
        <f t="shared" si="6"/>
        <v>0</v>
      </c>
      <c r="Z22" s="14"/>
      <c r="AA22" s="13"/>
      <c r="AB22" s="13"/>
      <c r="AC22" s="10">
        <f t="shared" si="0"/>
        <v>0</v>
      </c>
      <c r="AD22" s="14"/>
      <c r="AE22" s="13"/>
      <c r="AF22" s="13"/>
      <c r="AG22" s="10">
        <f t="shared" si="7"/>
        <v>0</v>
      </c>
      <c r="AH22" s="14"/>
      <c r="AI22" s="13">
        <v>100</v>
      </c>
      <c r="AJ22" s="9">
        <v>100</v>
      </c>
      <c r="AK22" s="10">
        <f t="shared" si="8"/>
        <v>0</v>
      </c>
      <c r="AL22" s="14"/>
      <c r="AM22" s="13">
        <v>95</v>
      </c>
      <c r="AN22" s="12">
        <v>95</v>
      </c>
      <c r="AO22" s="10">
        <f t="shared" si="9"/>
        <v>0</v>
      </c>
      <c r="AP22" s="14"/>
      <c r="AQ22" s="9"/>
      <c r="AR22" s="9"/>
      <c r="AS22" s="10">
        <f t="shared" si="10"/>
        <v>0</v>
      </c>
      <c r="AT22" s="14"/>
      <c r="AU22" s="26">
        <v>95</v>
      </c>
      <c r="AV22" s="23">
        <v>100</v>
      </c>
      <c r="AW22" s="10">
        <f t="shared" si="11"/>
        <v>-5</v>
      </c>
      <c r="AX22" s="14"/>
      <c r="AY22" s="24">
        <v>100</v>
      </c>
      <c r="AZ22" s="25">
        <v>100</v>
      </c>
      <c r="BA22" s="10"/>
      <c r="BB22" s="14"/>
      <c r="BC22" s="26">
        <v>95</v>
      </c>
      <c r="BD22" s="23">
        <v>100</v>
      </c>
      <c r="BE22" s="10">
        <f t="shared" si="13"/>
        <v>-5</v>
      </c>
      <c r="BF22" s="14"/>
      <c r="BG22" s="13">
        <v>100</v>
      </c>
      <c r="BH22" s="21">
        <v>100</v>
      </c>
      <c r="BI22" s="10">
        <f t="shared" si="14"/>
        <v>0</v>
      </c>
      <c r="BJ22" s="14"/>
      <c r="BK22" s="15">
        <v>95</v>
      </c>
      <c r="BL22" s="23">
        <v>100</v>
      </c>
      <c r="BM22" s="10">
        <f t="shared" si="15"/>
        <v>-5</v>
      </c>
      <c r="BN22" s="14"/>
      <c r="BO22" s="13">
        <v>100</v>
      </c>
      <c r="BP22" s="21">
        <v>100</v>
      </c>
      <c r="BQ22" s="10">
        <f t="shared" si="16"/>
        <v>0</v>
      </c>
      <c r="BR22" s="14"/>
      <c r="BS22" s="13">
        <v>95</v>
      </c>
      <c r="BT22" s="12">
        <v>100</v>
      </c>
      <c r="BU22" s="10">
        <f t="shared" si="17"/>
        <v>-5</v>
      </c>
      <c r="BV22" s="14"/>
      <c r="BW22" s="13"/>
      <c r="BX22" s="13"/>
      <c r="BY22" s="10">
        <f t="shared" si="18"/>
        <v>0</v>
      </c>
      <c r="BZ22" s="14"/>
      <c r="CA22" s="13"/>
      <c r="CB22" s="13"/>
      <c r="CC22" s="10">
        <f t="shared" si="19"/>
        <v>0</v>
      </c>
      <c r="CD22" s="14"/>
      <c r="CE22" s="13">
        <v>100</v>
      </c>
      <c r="CF22" s="13">
        <v>100</v>
      </c>
      <c r="CG22" s="10">
        <f t="shared" si="20"/>
        <v>0</v>
      </c>
      <c r="CH22" s="14"/>
      <c r="CI22" s="13">
        <v>95</v>
      </c>
      <c r="CJ22" s="12">
        <v>95</v>
      </c>
      <c r="CK22" s="10">
        <f t="shared" si="21"/>
        <v>0</v>
      </c>
      <c r="CL22" s="14"/>
      <c r="CM22" s="13"/>
      <c r="CN22" s="13"/>
      <c r="CO22" s="10">
        <f t="shared" si="22"/>
        <v>0</v>
      </c>
      <c r="CP22" s="14"/>
      <c r="CQ22" s="13"/>
      <c r="CR22" s="13"/>
      <c r="CS22" s="10">
        <f t="shared" si="23"/>
        <v>0</v>
      </c>
      <c r="CT22" s="14"/>
      <c r="CU22" s="13"/>
      <c r="CV22" s="21"/>
      <c r="CW22" s="10">
        <f t="shared" si="24"/>
        <v>0</v>
      </c>
      <c r="CX22" s="14"/>
      <c r="CY22" s="13">
        <v>95</v>
      </c>
      <c r="CZ22" s="13">
        <v>100</v>
      </c>
      <c r="DA22" s="10">
        <f t="shared" si="25"/>
        <v>-5</v>
      </c>
      <c r="DB22" s="14"/>
      <c r="DC22" s="13">
        <v>100</v>
      </c>
      <c r="DD22" s="13">
        <v>100</v>
      </c>
      <c r="DE22" s="10">
        <f t="shared" si="26"/>
        <v>0</v>
      </c>
      <c r="DF22" s="14"/>
      <c r="DG22" s="13">
        <v>95</v>
      </c>
      <c r="DH22" s="12">
        <v>100</v>
      </c>
      <c r="DI22" s="10">
        <f t="shared" si="27"/>
        <v>-5</v>
      </c>
      <c r="DJ22" s="14"/>
      <c r="DK22" s="13"/>
      <c r="DL22" s="13"/>
      <c r="DM22" s="10">
        <f t="shared" si="28"/>
        <v>0</v>
      </c>
      <c r="DN22" s="14"/>
      <c r="DO22" s="13"/>
      <c r="DP22" s="13"/>
      <c r="DQ22" s="10">
        <f t="shared" si="29"/>
        <v>0</v>
      </c>
      <c r="DR22" s="14"/>
      <c r="DS22" s="13">
        <v>100</v>
      </c>
      <c r="DT22" s="13">
        <v>100</v>
      </c>
      <c r="DU22" s="10">
        <f t="shared" si="30"/>
        <v>0</v>
      </c>
      <c r="DV22" s="14"/>
      <c r="DW22" s="13">
        <v>95</v>
      </c>
      <c r="DX22" s="12">
        <v>95</v>
      </c>
      <c r="DY22" s="10">
        <f t="shared" si="31"/>
        <v>0</v>
      </c>
      <c r="DZ22" s="14"/>
      <c r="EA22" s="13"/>
      <c r="EB22" s="13"/>
      <c r="EC22" s="10">
        <f t="shared" si="32"/>
        <v>0</v>
      </c>
      <c r="ED22" s="14"/>
      <c r="EE22" s="13"/>
      <c r="EF22" s="13"/>
      <c r="EG22" s="10">
        <f t="shared" si="33"/>
        <v>0</v>
      </c>
      <c r="EH22" s="14"/>
      <c r="EI22" s="13"/>
      <c r="EJ22" s="13"/>
      <c r="EK22" s="10">
        <f t="shared" si="34"/>
        <v>0</v>
      </c>
      <c r="EL22" s="14"/>
      <c r="EM22" s="13"/>
      <c r="EN22" s="13"/>
      <c r="EO22" s="10">
        <f t="shared" si="35"/>
        <v>0</v>
      </c>
      <c r="EP22" s="14"/>
      <c r="EQ22" s="34">
        <v>19</v>
      </c>
      <c r="ER22" s="34">
        <v>19</v>
      </c>
      <c r="ES22" s="35">
        <v>1</v>
      </c>
    </row>
    <row r="23" spans="1:149" s="4" customFormat="1" ht="14.25" customHeight="1" x14ac:dyDescent="0.25">
      <c r="A23" s="8">
        <v>17</v>
      </c>
      <c r="B23" s="19" t="s">
        <v>28</v>
      </c>
      <c r="C23" s="9">
        <v>100</v>
      </c>
      <c r="D23" s="9">
        <v>100</v>
      </c>
      <c r="E23" s="10">
        <f t="shared" si="1"/>
        <v>0</v>
      </c>
      <c r="F23" s="11"/>
      <c r="G23" s="12">
        <v>95</v>
      </c>
      <c r="H23" s="12">
        <v>100</v>
      </c>
      <c r="I23" s="10">
        <f t="shared" si="2"/>
        <v>-5</v>
      </c>
      <c r="J23" s="11"/>
      <c r="K23" s="9">
        <v>100</v>
      </c>
      <c r="L23" s="12">
        <v>100</v>
      </c>
      <c r="M23" s="10">
        <f t="shared" si="3"/>
        <v>0</v>
      </c>
      <c r="N23" s="10"/>
      <c r="O23" s="12">
        <v>95</v>
      </c>
      <c r="P23" s="28">
        <v>100</v>
      </c>
      <c r="Q23" s="10">
        <f t="shared" si="4"/>
        <v>-5</v>
      </c>
      <c r="R23" s="18"/>
      <c r="S23" s="13"/>
      <c r="T23" s="13"/>
      <c r="U23" s="10">
        <f t="shared" si="5"/>
        <v>0</v>
      </c>
      <c r="V23" s="14"/>
      <c r="W23" s="13"/>
      <c r="X23" s="13"/>
      <c r="Y23" s="10">
        <f t="shared" si="6"/>
        <v>0</v>
      </c>
      <c r="Z23" s="14"/>
      <c r="AA23" s="13"/>
      <c r="AB23" s="13"/>
      <c r="AC23" s="10">
        <f t="shared" si="0"/>
        <v>0</v>
      </c>
      <c r="AD23" s="14"/>
      <c r="AE23" s="13"/>
      <c r="AF23" s="13"/>
      <c r="AG23" s="10">
        <f t="shared" si="7"/>
        <v>0</v>
      </c>
      <c r="AH23" s="14"/>
      <c r="AI23" s="13">
        <v>100</v>
      </c>
      <c r="AJ23" s="9">
        <v>100</v>
      </c>
      <c r="AK23" s="10">
        <f t="shared" si="8"/>
        <v>0</v>
      </c>
      <c r="AL23" s="14"/>
      <c r="AM23" s="13">
        <v>95</v>
      </c>
      <c r="AN23" s="12">
        <v>95</v>
      </c>
      <c r="AO23" s="10">
        <f t="shared" si="9"/>
        <v>0</v>
      </c>
      <c r="AP23" s="14"/>
      <c r="AQ23" s="13"/>
      <c r="AR23" s="13"/>
      <c r="AS23" s="10">
        <f t="shared" si="10"/>
        <v>0</v>
      </c>
      <c r="AT23" s="14"/>
      <c r="AU23" s="15"/>
      <c r="AV23" s="15"/>
      <c r="AW23" s="10">
        <f t="shared" si="11"/>
        <v>0</v>
      </c>
      <c r="AX23" s="14"/>
      <c r="AY23" s="9">
        <v>100</v>
      </c>
      <c r="AZ23" s="22">
        <v>100</v>
      </c>
      <c r="BA23" s="10">
        <f t="shared" si="12"/>
        <v>0</v>
      </c>
      <c r="BB23" s="14"/>
      <c r="BC23" s="26">
        <v>95</v>
      </c>
      <c r="BD23" s="23">
        <v>100</v>
      </c>
      <c r="BE23" s="10">
        <f t="shared" si="13"/>
        <v>-5</v>
      </c>
      <c r="BF23" s="14"/>
      <c r="BG23" s="9"/>
      <c r="BH23" s="9"/>
      <c r="BI23" s="10">
        <f t="shared" si="14"/>
        <v>0</v>
      </c>
      <c r="BJ23" s="14"/>
      <c r="BK23" s="13">
        <v>95</v>
      </c>
      <c r="BL23" s="16">
        <v>100</v>
      </c>
      <c r="BM23" s="10">
        <f t="shared" si="15"/>
        <v>-5</v>
      </c>
      <c r="BN23" s="14"/>
      <c r="BO23" s="13"/>
      <c r="BP23" s="13"/>
      <c r="BQ23" s="10">
        <f t="shared" si="16"/>
        <v>0</v>
      </c>
      <c r="BR23" s="14"/>
      <c r="BS23" s="13"/>
      <c r="BT23" s="13"/>
      <c r="BU23" s="10">
        <f t="shared" si="17"/>
        <v>0</v>
      </c>
      <c r="BV23" s="14"/>
      <c r="BW23" s="13"/>
      <c r="BX23" s="13"/>
      <c r="BY23" s="10">
        <f t="shared" si="18"/>
        <v>0</v>
      </c>
      <c r="BZ23" s="14"/>
      <c r="CA23" s="13"/>
      <c r="CB23" s="13"/>
      <c r="CC23" s="10">
        <f t="shared" si="19"/>
        <v>0</v>
      </c>
      <c r="CD23" s="14"/>
      <c r="CE23" s="13">
        <v>100</v>
      </c>
      <c r="CF23" s="13">
        <v>98</v>
      </c>
      <c r="CG23" s="10">
        <f t="shared" si="20"/>
        <v>2</v>
      </c>
      <c r="CH23" s="14"/>
      <c r="CI23" s="13">
        <v>95</v>
      </c>
      <c r="CJ23" s="12">
        <v>95</v>
      </c>
      <c r="CK23" s="10">
        <f t="shared" si="21"/>
        <v>0</v>
      </c>
      <c r="CL23" s="14"/>
      <c r="CM23" s="13"/>
      <c r="CN23" s="13"/>
      <c r="CO23" s="10">
        <f t="shared" si="22"/>
        <v>0</v>
      </c>
      <c r="CP23" s="14"/>
      <c r="CQ23" s="13"/>
      <c r="CR23" s="13"/>
      <c r="CS23" s="10">
        <f t="shared" si="23"/>
        <v>0</v>
      </c>
      <c r="CT23" s="14"/>
      <c r="CU23" s="13">
        <v>100</v>
      </c>
      <c r="CV23" s="21">
        <v>100</v>
      </c>
      <c r="CW23" s="10">
        <f t="shared" si="24"/>
        <v>0</v>
      </c>
      <c r="CX23" s="14"/>
      <c r="CY23" s="13">
        <v>95</v>
      </c>
      <c r="CZ23" s="13">
        <v>100</v>
      </c>
      <c r="DA23" s="10">
        <f t="shared" si="25"/>
        <v>-5</v>
      </c>
      <c r="DB23" s="14"/>
      <c r="DC23" s="13">
        <v>100</v>
      </c>
      <c r="DD23" s="13">
        <v>98</v>
      </c>
      <c r="DE23" s="10">
        <f t="shared" si="26"/>
        <v>2</v>
      </c>
      <c r="DF23" s="14"/>
      <c r="DG23" s="13">
        <v>95</v>
      </c>
      <c r="DH23" s="12">
        <v>95</v>
      </c>
      <c r="DI23" s="10">
        <f t="shared" si="27"/>
        <v>0</v>
      </c>
      <c r="DJ23" s="14"/>
      <c r="DK23" s="13"/>
      <c r="DL23" s="13"/>
      <c r="DM23" s="10">
        <f t="shared" si="28"/>
        <v>0</v>
      </c>
      <c r="DN23" s="14"/>
      <c r="DO23" s="13"/>
      <c r="DP23" s="13"/>
      <c r="DQ23" s="10">
        <f t="shared" si="29"/>
        <v>0</v>
      </c>
      <c r="DR23" s="14"/>
      <c r="DS23" s="13"/>
      <c r="DT23" s="13"/>
      <c r="DU23" s="10">
        <f t="shared" si="30"/>
        <v>0</v>
      </c>
      <c r="DV23" s="14"/>
      <c r="DW23" s="13"/>
      <c r="DX23" s="13"/>
      <c r="DY23" s="10">
        <f t="shared" si="31"/>
        <v>0</v>
      </c>
      <c r="DZ23" s="14"/>
      <c r="EA23" s="13"/>
      <c r="EB23" s="13"/>
      <c r="EC23" s="10">
        <f t="shared" si="32"/>
        <v>0</v>
      </c>
      <c r="ED23" s="14"/>
      <c r="EE23" s="13"/>
      <c r="EF23" s="13"/>
      <c r="EG23" s="10">
        <f t="shared" si="33"/>
        <v>0</v>
      </c>
      <c r="EH23" s="14"/>
      <c r="EI23" s="13"/>
      <c r="EJ23" s="13"/>
      <c r="EK23" s="10">
        <f t="shared" si="34"/>
        <v>0</v>
      </c>
      <c r="EL23" s="14"/>
      <c r="EM23" s="13"/>
      <c r="EN23" s="13"/>
      <c r="EO23" s="10">
        <f t="shared" si="35"/>
        <v>0</v>
      </c>
      <c r="EP23" s="14"/>
      <c r="EQ23" s="34">
        <v>15</v>
      </c>
      <c r="ER23" s="34">
        <v>15</v>
      </c>
      <c r="ES23" s="35">
        <v>1</v>
      </c>
    </row>
    <row r="24" spans="1:149" s="4" customFormat="1" ht="14.25" customHeight="1" x14ac:dyDescent="0.25">
      <c r="A24" s="8">
        <v>18</v>
      </c>
      <c r="B24" s="19" t="s">
        <v>29</v>
      </c>
      <c r="C24" s="9"/>
      <c r="D24" s="9"/>
      <c r="E24" s="10">
        <f t="shared" si="1"/>
        <v>0</v>
      </c>
      <c r="F24" s="11"/>
      <c r="G24" s="12"/>
      <c r="H24" s="12"/>
      <c r="I24" s="10">
        <f t="shared" si="2"/>
        <v>0</v>
      </c>
      <c r="J24" s="11"/>
      <c r="K24" s="12"/>
      <c r="L24" s="12"/>
      <c r="M24" s="10">
        <f t="shared" si="3"/>
        <v>0</v>
      </c>
      <c r="N24" s="10"/>
      <c r="O24" s="12"/>
      <c r="P24" s="12"/>
      <c r="Q24" s="10">
        <f t="shared" si="4"/>
        <v>0</v>
      </c>
      <c r="R24" s="18"/>
      <c r="S24" s="13"/>
      <c r="T24" s="13"/>
      <c r="U24" s="10">
        <f t="shared" si="5"/>
        <v>0</v>
      </c>
      <c r="V24" s="14"/>
      <c r="W24" s="13"/>
      <c r="X24" s="13"/>
      <c r="Y24" s="10">
        <f t="shared" si="6"/>
        <v>0</v>
      </c>
      <c r="Z24" s="14"/>
      <c r="AA24" s="13"/>
      <c r="AB24" s="13"/>
      <c r="AC24" s="10">
        <f t="shared" si="0"/>
        <v>0</v>
      </c>
      <c r="AD24" s="14"/>
      <c r="AE24" s="13"/>
      <c r="AF24" s="13"/>
      <c r="AG24" s="10">
        <f t="shared" si="7"/>
        <v>0</v>
      </c>
      <c r="AH24" s="14"/>
      <c r="AI24" s="13">
        <v>100</v>
      </c>
      <c r="AJ24" s="9">
        <v>100</v>
      </c>
      <c r="AK24" s="10">
        <f t="shared" si="8"/>
        <v>0</v>
      </c>
      <c r="AL24" s="14"/>
      <c r="AM24" s="13">
        <v>95</v>
      </c>
      <c r="AN24" s="12">
        <v>95</v>
      </c>
      <c r="AO24" s="10">
        <f t="shared" si="9"/>
        <v>0</v>
      </c>
      <c r="AP24" s="14"/>
      <c r="AQ24" s="13">
        <v>100</v>
      </c>
      <c r="AR24" s="13">
        <v>100</v>
      </c>
      <c r="AS24" s="10">
        <f t="shared" si="10"/>
        <v>0</v>
      </c>
      <c r="AT24" s="14"/>
      <c r="AU24" s="15">
        <v>95</v>
      </c>
      <c r="AV24" s="15">
        <v>100</v>
      </c>
      <c r="AW24" s="10">
        <f t="shared" si="11"/>
        <v>-5</v>
      </c>
      <c r="AX24" s="14"/>
      <c r="AY24" s="13"/>
      <c r="AZ24" s="13"/>
      <c r="BA24" s="10">
        <f t="shared" si="12"/>
        <v>0</v>
      </c>
      <c r="BB24" s="14"/>
      <c r="BC24" s="13"/>
      <c r="BD24" s="13"/>
      <c r="BE24" s="10">
        <f t="shared" si="13"/>
        <v>0</v>
      </c>
      <c r="BF24" s="14"/>
      <c r="BG24" s="13">
        <v>100</v>
      </c>
      <c r="BH24" s="13">
        <v>100</v>
      </c>
      <c r="BI24" s="10">
        <f t="shared" si="14"/>
        <v>0</v>
      </c>
      <c r="BJ24" s="14"/>
      <c r="BK24" s="13">
        <v>95</v>
      </c>
      <c r="BL24" s="16">
        <v>100</v>
      </c>
      <c r="BM24" s="10">
        <f t="shared" si="15"/>
        <v>-5</v>
      </c>
      <c r="BN24" s="14"/>
      <c r="BO24" s="13">
        <v>100</v>
      </c>
      <c r="BP24" s="21">
        <v>100</v>
      </c>
      <c r="BQ24" s="10">
        <f t="shared" si="16"/>
        <v>0</v>
      </c>
      <c r="BR24" s="14"/>
      <c r="BS24" s="13">
        <v>95</v>
      </c>
      <c r="BT24" s="13">
        <v>95</v>
      </c>
      <c r="BU24" s="10">
        <f t="shared" si="17"/>
        <v>0</v>
      </c>
      <c r="BV24" s="14"/>
      <c r="BW24" s="13"/>
      <c r="BX24" s="13"/>
      <c r="BY24" s="10">
        <f t="shared" si="18"/>
        <v>0</v>
      </c>
      <c r="BZ24" s="14"/>
      <c r="CA24" s="13"/>
      <c r="CB24" s="13"/>
      <c r="CC24" s="10">
        <f t="shared" si="19"/>
        <v>0</v>
      </c>
      <c r="CD24" s="14"/>
      <c r="CE24" s="13">
        <v>100</v>
      </c>
      <c r="CF24" s="13">
        <v>99</v>
      </c>
      <c r="CG24" s="10">
        <f t="shared" si="20"/>
        <v>1</v>
      </c>
      <c r="CH24" s="14"/>
      <c r="CI24" s="13">
        <v>95</v>
      </c>
      <c r="CJ24" s="12">
        <v>95</v>
      </c>
      <c r="CK24" s="10">
        <f t="shared" si="21"/>
        <v>0</v>
      </c>
      <c r="CL24" s="14"/>
      <c r="CM24" s="13"/>
      <c r="CN24" s="13"/>
      <c r="CO24" s="10">
        <f t="shared" si="22"/>
        <v>0</v>
      </c>
      <c r="CP24" s="14"/>
      <c r="CQ24" s="13"/>
      <c r="CR24" s="13"/>
      <c r="CS24" s="10">
        <f t="shared" si="23"/>
        <v>0</v>
      </c>
      <c r="CT24" s="14"/>
      <c r="CU24" s="13">
        <v>100</v>
      </c>
      <c r="CV24" s="13">
        <v>100</v>
      </c>
      <c r="CW24" s="10">
        <f t="shared" si="24"/>
        <v>0</v>
      </c>
      <c r="CX24" s="14"/>
      <c r="CY24" s="13">
        <v>95</v>
      </c>
      <c r="CZ24" s="13">
        <v>100</v>
      </c>
      <c r="DA24" s="10">
        <f t="shared" si="25"/>
        <v>-5</v>
      </c>
      <c r="DB24" s="14"/>
      <c r="DC24" s="13">
        <v>100</v>
      </c>
      <c r="DD24" s="13">
        <v>100</v>
      </c>
      <c r="DE24" s="10">
        <f t="shared" si="26"/>
        <v>0</v>
      </c>
      <c r="DF24" s="14"/>
      <c r="DG24" s="13">
        <v>95</v>
      </c>
      <c r="DH24" s="12">
        <v>95</v>
      </c>
      <c r="DI24" s="10">
        <f t="shared" si="27"/>
        <v>0</v>
      </c>
      <c r="DJ24" s="14"/>
      <c r="DK24" s="13"/>
      <c r="DL24" s="13"/>
      <c r="DM24" s="10">
        <f t="shared" si="28"/>
        <v>0</v>
      </c>
      <c r="DN24" s="14"/>
      <c r="DO24" s="13"/>
      <c r="DP24" s="13"/>
      <c r="DQ24" s="10">
        <f t="shared" si="29"/>
        <v>0</v>
      </c>
      <c r="DR24" s="14"/>
      <c r="DS24" s="13"/>
      <c r="DT24" s="13"/>
      <c r="DU24" s="10">
        <f t="shared" si="30"/>
        <v>0</v>
      </c>
      <c r="DV24" s="14"/>
      <c r="DW24" s="13"/>
      <c r="DX24" s="13"/>
      <c r="DY24" s="10">
        <f t="shared" si="31"/>
        <v>0</v>
      </c>
      <c r="DZ24" s="14"/>
      <c r="EA24" s="13"/>
      <c r="EB24" s="13"/>
      <c r="EC24" s="10">
        <f t="shared" si="32"/>
        <v>0</v>
      </c>
      <c r="ED24" s="14"/>
      <c r="EE24" s="13"/>
      <c r="EF24" s="13"/>
      <c r="EG24" s="10">
        <f t="shared" si="33"/>
        <v>0</v>
      </c>
      <c r="EH24" s="14"/>
      <c r="EI24" s="13">
        <v>100</v>
      </c>
      <c r="EJ24" s="13">
        <v>100</v>
      </c>
      <c r="EK24" s="10">
        <f t="shared" si="34"/>
        <v>0</v>
      </c>
      <c r="EL24" s="14"/>
      <c r="EM24" s="13">
        <v>95</v>
      </c>
      <c r="EN24" s="13">
        <v>100</v>
      </c>
      <c r="EO24" s="10">
        <f t="shared" si="35"/>
        <v>-5</v>
      </c>
      <c r="EP24" s="14"/>
      <c r="EQ24" s="34">
        <v>16</v>
      </c>
      <c r="ER24" s="34">
        <v>16</v>
      </c>
      <c r="ES24" s="35">
        <v>1</v>
      </c>
    </row>
    <row r="25" spans="1:149" s="4" customFormat="1" ht="14.25" customHeight="1" x14ac:dyDescent="0.25">
      <c r="A25" s="8">
        <v>19</v>
      </c>
      <c r="B25" s="19" t="s">
        <v>30</v>
      </c>
      <c r="C25" s="9">
        <v>100</v>
      </c>
      <c r="D25" s="9">
        <v>100</v>
      </c>
      <c r="E25" s="10">
        <f t="shared" ref="E25:E31" si="36">C25-D25</f>
        <v>0</v>
      </c>
      <c r="F25" s="11"/>
      <c r="G25" s="12">
        <v>95</v>
      </c>
      <c r="H25" s="12">
        <v>95</v>
      </c>
      <c r="I25" s="10">
        <f t="shared" si="2"/>
        <v>0</v>
      </c>
      <c r="J25" s="11"/>
      <c r="K25" s="9"/>
      <c r="L25" s="9"/>
      <c r="M25" s="10"/>
      <c r="N25" s="10"/>
      <c r="O25" s="12"/>
      <c r="P25" s="12"/>
      <c r="Q25" s="10"/>
      <c r="R25" s="18"/>
      <c r="S25" s="13"/>
      <c r="T25" s="13"/>
      <c r="U25" s="10">
        <f t="shared" si="5"/>
        <v>0</v>
      </c>
      <c r="V25" s="14"/>
      <c r="W25" s="13"/>
      <c r="X25" s="13"/>
      <c r="Y25" s="10">
        <f t="shared" si="6"/>
        <v>0</v>
      </c>
      <c r="Z25" s="14"/>
      <c r="AA25" s="13"/>
      <c r="AB25" s="13"/>
      <c r="AC25" s="10">
        <f t="shared" si="0"/>
        <v>0</v>
      </c>
      <c r="AD25" s="14"/>
      <c r="AE25" s="13"/>
      <c r="AF25" s="13"/>
      <c r="AG25" s="10">
        <f t="shared" si="7"/>
        <v>0</v>
      </c>
      <c r="AH25" s="14"/>
      <c r="AI25" s="13">
        <v>100</v>
      </c>
      <c r="AJ25" s="9">
        <v>100</v>
      </c>
      <c r="AK25" s="10">
        <f t="shared" si="8"/>
        <v>0</v>
      </c>
      <c r="AL25" s="14"/>
      <c r="AM25" s="13">
        <v>95</v>
      </c>
      <c r="AN25" s="12">
        <v>95</v>
      </c>
      <c r="AO25" s="10">
        <f t="shared" si="9"/>
        <v>0</v>
      </c>
      <c r="AP25" s="14"/>
      <c r="AQ25" s="9"/>
      <c r="AR25" s="9"/>
      <c r="AS25" s="10">
        <f t="shared" si="10"/>
        <v>0</v>
      </c>
      <c r="AT25" s="14"/>
      <c r="AU25" s="15"/>
      <c r="AV25" s="12"/>
      <c r="AW25" s="10">
        <f t="shared" si="11"/>
        <v>0</v>
      </c>
      <c r="AX25" s="14"/>
      <c r="AY25" s="9">
        <v>100</v>
      </c>
      <c r="AZ25" s="22">
        <v>100</v>
      </c>
      <c r="BA25" s="10">
        <f t="shared" si="12"/>
        <v>0</v>
      </c>
      <c r="BB25" s="14"/>
      <c r="BC25" s="15">
        <v>95</v>
      </c>
      <c r="BD25" s="23">
        <v>95</v>
      </c>
      <c r="BE25" s="10">
        <f t="shared" si="13"/>
        <v>0</v>
      </c>
      <c r="BF25" s="14"/>
      <c r="BG25" s="9"/>
      <c r="BH25" s="9"/>
      <c r="BI25" s="10">
        <f t="shared" si="14"/>
        <v>0</v>
      </c>
      <c r="BJ25" s="14"/>
      <c r="BK25" s="13"/>
      <c r="BL25" s="12"/>
      <c r="BM25" s="10">
        <f t="shared" si="15"/>
        <v>0</v>
      </c>
      <c r="BN25" s="14"/>
      <c r="BO25" s="13"/>
      <c r="BP25" s="13"/>
      <c r="BQ25" s="10">
        <f t="shared" si="16"/>
        <v>0</v>
      </c>
      <c r="BR25" s="14"/>
      <c r="BS25" s="13"/>
      <c r="BT25" s="13"/>
      <c r="BU25" s="10">
        <f t="shared" si="17"/>
        <v>0</v>
      </c>
      <c r="BV25" s="14"/>
      <c r="BW25" s="13"/>
      <c r="BX25" s="13"/>
      <c r="BY25" s="10">
        <f t="shared" si="18"/>
        <v>0</v>
      </c>
      <c r="BZ25" s="14"/>
      <c r="CA25" s="13"/>
      <c r="CB25" s="13"/>
      <c r="CC25" s="10">
        <f t="shared" si="19"/>
        <v>0</v>
      </c>
      <c r="CD25" s="14"/>
      <c r="CE25" s="13">
        <v>100</v>
      </c>
      <c r="CF25" s="13">
        <v>98</v>
      </c>
      <c r="CG25" s="10">
        <f t="shared" si="20"/>
        <v>2</v>
      </c>
      <c r="CH25" s="14"/>
      <c r="CI25" s="13">
        <v>95</v>
      </c>
      <c r="CJ25" s="12">
        <v>95</v>
      </c>
      <c r="CK25" s="10">
        <f t="shared" si="21"/>
        <v>0</v>
      </c>
      <c r="CL25" s="14"/>
      <c r="CM25" s="13"/>
      <c r="CN25" s="13"/>
      <c r="CO25" s="10">
        <f t="shared" si="22"/>
        <v>0</v>
      </c>
      <c r="CP25" s="14"/>
      <c r="CQ25" s="13"/>
      <c r="CR25" s="13"/>
      <c r="CS25" s="10">
        <f t="shared" si="23"/>
        <v>0</v>
      </c>
      <c r="CT25" s="14"/>
      <c r="CU25" s="13">
        <v>100</v>
      </c>
      <c r="CV25" s="13">
        <v>100</v>
      </c>
      <c r="CW25" s="10">
        <f t="shared" si="24"/>
        <v>0</v>
      </c>
      <c r="CX25" s="14"/>
      <c r="CY25" s="13">
        <v>95</v>
      </c>
      <c r="CZ25" s="13">
        <v>100</v>
      </c>
      <c r="DA25" s="10">
        <f t="shared" si="25"/>
        <v>-5</v>
      </c>
      <c r="DB25" s="14"/>
      <c r="DC25" s="13">
        <v>100</v>
      </c>
      <c r="DD25" s="13">
        <v>100</v>
      </c>
      <c r="DE25" s="10">
        <f t="shared" si="26"/>
        <v>0</v>
      </c>
      <c r="DF25" s="14"/>
      <c r="DG25" s="13">
        <v>95</v>
      </c>
      <c r="DH25" s="12">
        <v>95</v>
      </c>
      <c r="DI25" s="10">
        <f t="shared" si="27"/>
        <v>0</v>
      </c>
      <c r="DJ25" s="14"/>
      <c r="DK25" s="13"/>
      <c r="DL25" s="13"/>
      <c r="DM25" s="10">
        <f t="shared" si="28"/>
        <v>0</v>
      </c>
      <c r="DN25" s="14"/>
      <c r="DO25" s="13"/>
      <c r="DP25" s="13"/>
      <c r="DQ25" s="10">
        <f t="shared" si="29"/>
        <v>0</v>
      </c>
      <c r="DR25" s="14"/>
      <c r="DS25" s="13">
        <v>100</v>
      </c>
      <c r="DT25" s="13">
        <v>100</v>
      </c>
      <c r="DU25" s="10">
        <f t="shared" si="30"/>
        <v>0</v>
      </c>
      <c r="DV25" s="14"/>
      <c r="DW25" s="13">
        <v>95</v>
      </c>
      <c r="DX25" s="12">
        <v>95</v>
      </c>
      <c r="DY25" s="10">
        <f t="shared" si="31"/>
        <v>0</v>
      </c>
      <c r="DZ25" s="14"/>
      <c r="EA25" s="13"/>
      <c r="EB25" s="13"/>
      <c r="EC25" s="10">
        <f t="shared" si="32"/>
        <v>0</v>
      </c>
      <c r="ED25" s="14"/>
      <c r="EE25" s="13"/>
      <c r="EF25" s="13"/>
      <c r="EG25" s="10">
        <f t="shared" si="33"/>
        <v>0</v>
      </c>
      <c r="EH25" s="14"/>
      <c r="EI25" s="13"/>
      <c r="EJ25" s="13"/>
      <c r="EK25" s="10">
        <f t="shared" si="34"/>
        <v>0</v>
      </c>
      <c r="EL25" s="14"/>
      <c r="EM25" s="13"/>
      <c r="EN25" s="13"/>
      <c r="EO25" s="10">
        <f t="shared" si="35"/>
        <v>0</v>
      </c>
      <c r="EP25" s="14"/>
      <c r="EQ25" s="34">
        <v>14</v>
      </c>
      <c r="ER25" s="34">
        <v>14</v>
      </c>
      <c r="ES25" s="35">
        <v>1</v>
      </c>
    </row>
    <row r="26" spans="1:149" s="4" customFormat="1" ht="14.25" customHeight="1" x14ac:dyDescent="0.25">
      <c r="A26" s="8">
        <v>20</v>
      </c>
      <c r="B26" s="19" t="s">
        <v>31</v>
      </c>
      <c r="C26" s="9">
        <v>100</v>
      </c>
      <c r="D26" s="9">
        <v>100</v>
      </c>
      <c r="E26" s="10">
        <f t="shared" si="36"/>
        <v>0</v>
      </c>
      <c r="F26" s="11"/>
      <c r="G26" s="12">
        <v>95</v>
      </c>
      <c r="H26" s="12">
        <v>100</v>
      </c>
      <c r="I26" s="10">
        <f t="shared" si="2"/>
        <v>-5</v>
      </c>
      <c r="J26" s="11"/>
      <c r="K26" s="9"/>
      <c r="L26" s="9"/>
      <c r="M26" s="10">
        <f t="shared" si="3"/>
        <v>0</v>
      </c>
      <c r="N26" s="10"/>
      <c r="O26" s="12"/>
      <c r="P26" s="12"/>
      <c r="Q26" s="10">
        <f t="shared" si="4"/>
        <v>0</v>
      </c>
      <c r="R26" s="18"/>
      <c r="S26" s="13"/>
      <c r="T26" s="13"/>
      <c r="U26" s="10">
        <f t="shared" si="5"/>
        <v>0</v>
      </c>
      <c r="V26" s="14"/>
      <c r="W26" s="13"/>
      <c r="X26" s="13"/>
      <c r="Y26" s="10">
        <f t="shared" si="6"/>
        <v>0</v>
      </c>
      <c r="Z26" s="14"/>
      <c r="AA26" s="13"/>
      <c r="AB26" s="13"/>
      <c r="AC26" s="10">
        <f t="shared" si="0"/>
        <v>0</v>
      </c>
      <c r="AD26" s="14"/>
      <c r="AE26" s="13"/>
      <c r="AF26" s="13"/>
      <c r="AG26" s="10">
        <f t="shared" si="7"/>
        <v>0</v>
      </c>
      <c r="AH26" s="14"/>
      <c r="AI26" s="13">
        <v>100</v>
      </c>
      <c r="AJ26" s="9">
        <v>100</v>
      </c>
      <c r="AK26" s="10">
        <f t="shared" si="8"/>
        <v>0</v>
      </c>
      <c r="AL26" s="14"/>
      <c r="AM26" s="13">
        <v>95</v>
      </c>
      <c r="AN26" s="12">
        <v>100</v>
      </c>
      <c r="AO26" s="10">
        <f t="shared" si="9"/>
        <v>-5</v>
      </c>
      <c r="AP26" s="14"/>
      <c r="AQ26" s="9">
        <v>100</v>
      </c>
      <c r="AR26" s="9">
        <v>100</v>
      </c>
      <c r="AS26" s="10">
        <f t="shared" si="10"/>
        <v>0</v>
      </c>
      <c r="AT26" s="14"/>
      <c r="AU26" s="15">
        <v>95</v>
      </c>
      <c r="AV26" s="23">
        <v>100</v>
      </c>
      <c r="AW26" s="10">
        <f t="shared" si="11"/>
        <v>-5</v>
      </c>
      <c r="AX26" s="14"/>
      <c r="AY26" s="24">
        <v>100</v>
      </c>
      <c r="AZ26" s="25">
        <v>100</v>
      </c>
      <c r="BA26" s="10">
        <f t="shared" si="12"/>
        <v>0</v>
      </c>
      <c r="BB26" s="14"/>
      <c r="BC26" s="26">
        <v>95</v>
      </c>
      <c r="BD26" s="23">
        <v>100</v>
      </c>
      <c r="BE26" s="10">
        <f t="shared" si="13"/>
        <v>-5</v>
      </c>
      <c r="BF26" s="14"/>
      <c r="BG26" s="9">
        <v>100</v>
      </c>
      <c r="BH26" s="22">
        <v>100</v>
      </c>
      <c r="BI26" s="10">
        <f t="shared" si="14"/>
        <v>0</v>
      </c>
      <c r="BJ26" s="14"/>
      <c r="BK26" s="15">
        <v>95</v>
      </c>
      <c r="BL26" s="23">
        <v>100</v>
      </c>
      <c r="BM26" s="10">
        <f t="shared" si="15"/>
        <v>-5</v>
      </c>
      <c r="BN26" s="14"/>
      <c r="BO26" s="13">
        <v>100</v>
      </c>
      <c r="BP26" s="21">
        <v>100</v>
      </c>
      <c r="BQ26" s="10">
        <f t="shared" si="16"/>
        <v>0</v>
      </c>
      <c r="BR26" s="14"/>
      <c r="BS26" s="13">
        <v>95</v>
      </c>
      <c r="BT26" s="13">
        <v>100</v>
      </c>
      <c r="BU26" s="10">
        <f t="shared" si="17"/>
        <v>-5</v>
      </c>
      <c r="BV26" s="14"/>
      <c r="BW26" s="13"/>
      <c r="BX26" s="13"/>
      <c r="BY26" s="10">
        <f t="shared" si="18"/>
        <v>0</v>
      </c>
      <c r="BZ26" s="14"/>
      <c r="CA26" s="13"/>
      <c r="CB26" s="13"/>
      <c r="CC26" s="10">
        <f t="shared" si="19"/>
        <v>0</v>
      </c>
      <c r="CD26" s="14"/>
      <c r="CE26" s="13">
        <v>100</v>
      </c>
      <c r="CF26" s="13">
        <v>97.6</v>
      </c>
      <c r="CG26" s="10">
        <f t="shared" si="20"/>
        <v>2.4000000000000057</v>
      </c>
      <c r="CH26" s="14"/>
      <c r="CI26" s="13">
        <v>95</v>
      </c>
      <c r="CJ26" s="12">
        <v>95</v>
      </c>
      <c r="CK26" s="10">
        <f t="shared" si="21"/>
        <v>0</v>
      </c>
      <c r="CL26" s="14"/>
      <c r="CM26" s="13"/>
      <c r="CN26" s="13"/>
      <c r="CO26" s="10">
        <f t="shared" si="22"/>
        <v>0</v>
      </c>
      <c r="CP26" s="14"/>
      <c r="CQ26" s="13"/>
      <c r="CR26" s="13"/>
      <c r="CS26" s="10">
        <f t="shared" si="23"/>
        <v>0</v>
      </c>
      <c r="CT26" s="14"/>
      <c r="CU26" s="13">
        <v>100</v>
      </c>
      <c r="CV26" s="13">
        <v>100</v>
      </c>
      <c r="CW26" s="10">
        <f t="shared" si="24"/>
        <v>0</v>
      </c>
      <c r="CX26" s="14"/>
      <c r="CY26" s="13">
        <v>95</v>
      </c>
      <c r="CZ26" s="13">
        <v>100</v>
      </c>
      <c r="DA26" s="10">
        <f t="shared" si="25"/>
        <v>-5</v>
      </c>
      <c r="DB26" s="14"/>
      <c r="DC26" s="13">
        <v>100</v>
      </c>
      <c r="DD26" s="13">
        <v>100</v>
      </c>
      <c r="DE26" s="10">
        <f t="shared" si="26"/>
        <v>0</v>
      </c>
      <c r="DF26" s="14"/>
      <c r="DG26" s="13">
        <v>95</v>
      </c>
      <c r="DH26" s="12">
        <v>100</v>
      </c>
      <c r="DI26" s="10">
        <f t="shared" si="27"/>
        <v>-5</v>
      </c>
      <c r="DJ26" s="14"/>
      <c r="DK26" s="13"/>
      <c r="DL26" s="13"/>
      <c r="DM26" s="10">
        <f t="shared" si="28"/>
        <v>0</v>
      </c>
      <c r="DN26" s="14"/>
      <c r="DO26" s="13"/>
      <c r="DP26" s="13"/>
      <c r="DQ26" s="10">
        <f t="shared" si="29"/>
        <v>0</v>
      </c>
      <c r="DR26" s="14"/>
      <c r="DS26" s="13"/>
      <c r="DT26" s="13"/>
      <c r="DU26" s="10">
        <f t="shared" si="30"/>
        <v>0</v>
      </c>
      <c r="DV26" s="14"/>
      <c r="DW26" s="13"/>
      <c r="DX26" s="13"/>
      <c r="DY26" s="10">
        <f t="shared" si="31"/>
        <v>0</v>
      </c>
      <c r="DZ26" s="14"/>
      <c r="EA26" s="13"/>
      <c r="EB26" s="13"/>
      <c r="EC26" s="10">
        <f t="shared" si="32"/>
        <v>0</v>
      </c>
      <c r="ED26" s="14"/>
      <c r="EE26" s="13"/>
      <c r="EF26" s="13"/>
      <c r="EG26" s="10">
        <f t="shared" si="33"/>
        <v>0</v>
      </c>
      <c r="EH26" s="14"/>
      <c r="EI26" s="13"/>
      <c r="EJ26" s="13"/>
      <c r="EK26" s="10">
        <f t="shared" si="34"/>
        <v>0</v>
      </c>
      <c r="EL26" s="14"/>
      <c r="EM26" s="13"/>
      <c r="EN26" s="13"/>
      <c r="EO26" s="10">
        <f t="shared" si="35"/>
        <v>0</v>
      </c>
      <c r="EP26" s="14"/>
      <c r="EQ26" s="34">
        <v>18</v>
      </c>
      <c r="ER26" s="34">
        <v>18</v>
      </c>
      <c r="ES26" s="35">
        <v>1</v>
      </c>
    </row>
    <row r="27" spans="1:149" s="4" customFormat="1" ht="14.25" customHeight="1" x14ac:dyDescent="0.25">
      <c r="A27" s="8">
        <v>21</v>
      </c>
      <c r="B27" s="19" t="s">
        <v>32</v>
      </c>
      <c r="C27" s="9">
        <v>100</v>
      </c>
      <c r="D27" s="9">
        <v>100</v>
      </c>
      <c r="E27" s="10">
        <f t="shared" si="36"/>
        <v>0</v>
      </c>
      <c r="F27" s="11"/>
      <c r="G27" s="12">
        <v>95</v>
      </c>
      <c r="H27" s="12">
        <v>100</v>
      </c>
      <c r="I27" s="10">
        <f t="shared" si="2"/>
        <v>-5</v>
      </c>
      <c r="J27" s="11"/>
      <c r="K27" s="12"/>
      <c r="L27" s="12"/>
      <c r="M27" s="10">
        <f t="shared" si="3"/>
        <v>0</v>
      </c>
      <c r="N27" s="10"/>
      <c r="O27" s="12">
        <v>95</v>
      </c>
      <c r="P27" s="12">
        <v>100</v>
      </c>
      <c r="Q27" s="10">
        <f t="shared" si="4"/>
        <v>-5</v>
      </c>
      <c r="R27" s="18"/>
      <c r="S27" s="13"/>
      <c r="T27" s="13"/>
      <c r="U27" s="10">
        <f t="shared" si="5"/>
        <v>0</v>
      </c>
      <c r="V27" s="14"/>
      <c r="W27" s="13"/>
      <c r="X27" s="13"/>
      <c r="Y27" s="10">
        <f t="shared" si="6"/>
        <v>0</v>
      </c>
      <c r="Z27" s="14"/>
      <c r="AA27" s="13"/>
      <c r="AB27" s="13"/>
      <c r="AC27" s="10">
        <f t="shared" si="0"/>
        <v>0</v>
      </c>
      <c r="AD27" s="14"/>
      <c r="AE27" s="13"/>
      <c r="AF27" s="13"/>
      <c r="AG27" s="10">
        <f t="shared" si="7"/>
        <v>0</v>
      </c>
      <c r="AH27" s="14"/>
      <c r="AI27" s="13">
        <v>100</v>
      </c>
      <c r="AJ27" s="29">
        <v>99.8</v>
      </c>
      <c r="AK27" s="10">
        <f t="shared" si="8"/>
        <v>0.20000000000000284</v>
      </c>
      <c r="AL27" s="14"/>
      <c r="AM27" s="13">
        <v>95</v>
      </c>
      <c r="AN27" s="12">
        <v>95</v>
      </c>
      <c r="AO27" s="10">
        <f t="shared" si="9"/>
        <v>0</v>
      </c>
      <c r="AP27" s="14"/>
      <c r="AQ27" s="9">
        <v>100</v>
      </c>
      <c r="AR27" s="9">
        <v>100</v>
      </c>
      <c r="AS27" s="10">
        <f t="shared" si="10"/>
        <v>0</v>
      </c>
      <c r="AT27" s="14"/>
      <c r="AU27" s="26">
        <v>95</v>
      </c>
      <c r="AV27" s="23">
        <v>100</v>
      </c>
      <c r="AW27" s="10">
        <f t="shared" si="11"/>
        <v>-5</v>
      </c>
      <c r="AX27" s="14"/>
      <c r="AY27" s="24">
        <v>100</v>
      </c>
      <c r="AZ27" s="25">
        <v>100</v>
      </c>
      <c r="BA27" s="10">
        <f t="shared" si="12"/>
        <v>0</v>
      </c>
      <c r="BB27" s="14"/>
      <c r="BC27" s="26">
        <v>95</v>
      </c>
      <c r="BD27" s="23">
        <v>100</v>
      </c>
      <c r="BE27" s="10">
        <f t="shared" si="13"/>
        <v>-5</v>
      </c>
      <c r="BF27" s="14"/>
      <c r="BG27" s="24">
        <v>100</v>
      </c>
      <c r="BH27" s="25">
        <v>100</v>
      </c>
      <c r="BI27" s="10">
        <f t="shared" si="14"/>
        <v>0</v>
      </c>
      <c r="BJ27" s="14"/>
      <c r="BK27" s="26">
        <v>95</v>
      </c>
      <c r="BL27" s="27">
        <v>100</v>
      </c>
      <c r="BM27" s="10">
        <f t="shared" si="15"/>
        <v>-5</v>
      </c>
      <c r="BN27" s="14"/>
      <c r="BO27" s="13"/>
      <c r="BP27" s="13"/>
      <c r="BQ27" s="10">
        <f t="shared" si="16"/>
        <v>0</v>
      </c>
      <c r="BR27" s="14"/>
      <c r="BS27" s="13"/>
      <c r="BT27" s="13"/>
      <c r="BU27" s="10">
        <f t="shared" si="17"/>
        <v>0</v>
      </c>
      <c r="BV27" s="14"/>
      <c r="BW27" s="13"/>
      <c r="BX27" s="13"/>
      <c r="BY27" s="10">
        <f t="shared" si="18"/>
        <v>0</v>
      </c>
      <c r="BZ27" s="14"/>
      <c r="CA27" s="13"/>
      <c r="CB27" s="13"/>
      <c r="CC27" s="10">
        <f t="shared" si="19"/>
        <v>0</v>
      </c>
      <c r="CD27" s="14"/>
      <c r="CE27" s="13">
        <v>100</v>
      </c>
      <c r="CF27" s="13">
        <v>92</v>
      </c>
      <c r="CG27" s="10">
        <f t="shared" si="20"/>
        <v>8</v>
      </c>
      <c r="CH27" s="14"/>
      <c r="CI27" s="13">
        <v>95</v>
      </c>
      <c r="CJ27" s="12">
        <v>95</v>
      </c>
      <c r="CK27" s="10">
        <f t="shared" si="21"/>
        <v>0</v>
      </c>
      <c r="CL27" s="14"/>
      <c r="CM27" s="13"/>
      <c r="CN27" s="13"/>
      <c r="CO27" s="10">
        <f t="shared" si="22"/>
        <v>0</v>
      </c>
      <c r="CP27" s="14"/>
      <c r="CQ27" s="13"/>
      <c r="CR27" s="13"/>
      <c r="CS27" s="10">
        <f t="shared" si="23"/>
        <v>0</v>
      </c>
      <c r="CT27" s="14"/>
      <c r="CU27" s="13">
        <v>100</v>
      </c>
      <c r="CV27" s="13">
        <v>100</v>
      </c>
      <c r="CW27" s="10">
        <f t="shared" si="24"/>
        <v>0</v>
      </c>
      <c r="CX27" s="14"/>
      <c r="CY27" s="13">
        <v>95</v>
      </c>
      <c r="CZ27" s="13">
        <v>100</v>
      </c>
      <c r="DA27" s="10">
        <f t="shared" si="25"/>
        <v>-5</v>
      </c>
      <c r="DB27" s="14"/>
      <c r="DC27" s="13">
        <v>100</v>
      </c>
      <c r="DD27" s="13">
        <v>100</v>
      </c>
      <c r="DE27" s="10">
        <f t="shared" si="26"/>
        <v>0</v>
      </c>
      <c r="DF27" s="14"/>
      <c r="DG27" s="13">
        <v>95</v>
      </c>
      <c r="DH27" s="12">
        <v>95</v>
      </c>
      <c r="DI27" s="10">
        <f t="shared" si="27"/>
        <v>0</v>
      </c>
      <c r="DJ27" s="14"/>
      <c r="DK27" s="13"/>
      <c r="DL27" s="13"/>
      <c r="DM27" s="10">
        <f t="shared" si="28"/>
        <v>0</v>
      </c>
      <c r="DN27" s="14"/>
      <c r="DO27" s="13"/>
      <c r="DP27" s="13"/>
      <c r="DQ27" s="10">
        <f t="shared" si="29"/>
        <v>0</v>
      </c>
      <c r="DR27" s="14"/>
      <c r="DS27" s="13"/>
      <c r="DT27" s="13"/>
      <c r="DU27" s="10">
        <f t="shared" si="30"/>
        <v>0</v>
      </c>
      <c r="DV27" s="14"/>
      <c r="DW27" s="13"/>
      <c r="DX27" s="13"/>
      <c r="DY27" s="10">
        <f t="shared" si="31"/>
        <v>0</v>
      </c>
      <c r="DZ27" s="14"/>
      <c r="EA27" s="13"/>
      <c r="EB27" s="13"/>
      <c r="EC27" s="10">
        <f t="shared" si="32"/>
        <v>0</v>
      </c>
      <c r="ED27" s="14"/>
      <c r="EE27" s="13"/>
      <c r="EF27" s="13"/>
      <c r="EG27" s="10">
        <f t="shared" si="33"/>
        <v>0</v>
      </c>
      <c r="EH27" s="14"/>
      <c r="EI27" s="13"/>
      <c r="EJ27" s="13"/>
      <c r="EK27" s="10">
        <f t="shared" si="34"/>
        <v>0</v>
      </c>
      <c r="EL27" s="14"/>
      <c r="EM27" s="13"/>
      <c r="EN27" s="13"/>
      <c r="EO27" s="10">
        <f t="shared" si="35"/>
        <v>0</v>
      </c>
      <c r="EP27" s="14"/>
      <c r="EQ27" s="34">
        <v>17</v>
      </c>
      <c r="ER27" s="34">
        <v>17</v>
      </c>
      <c r="ES27" s="35">
        <v>1</v>
      </c>
    </row>
    <row r="28" spans="1:149" s="4" customFormat="1" ht="14.25" customHeight="1" x14ac:dyDescent="0.25">
      <c r="A28" s="8">
        <v>22</v>
      </c>
      <c r="B28" s="19" t="s">
        <v>84</v>
      </c>
      <c r="C28" s="9">
        <v>100</v>
      </c>
      <c r="D28" s="9">
        <v>100</v>
      </c>
      <c r="E28" s="10">
        <f t="shared" si="36"/>
        <v>0</v>
      </c>
      <c r="F28" s="11"/>
      <c r="G28" s="12">
        <v>95</v>
      </c>
      <c r="H28" s="12">
        <v>100</v>
      </c>
      <c r="I28" s="10">
        <f t="shared" si="2"/>
        <v>-5</v>
      </c>
      <c r="J28" s="11"/>
      <c r="K28" s="12">
        <v>100</v>
      </c>
      <c r="L28" s="12">
        <v>100</v>
      </c>
      <c r="M28" s="10">
        <f t="shared" si="3"/>
        <v>0</v>
      </c>
      <c r="N28" s="10"/>
      <c r="O28" s="12">
        <v>95</v>
      </c>
      <c r="P28" s="28">
        <v>100</v>
      </c>
      <c r="Q28" s="10">
        <f t="shared" si="4"/>
        <v>-5</v>
      </c>
      <c r="R28" s="18"/>
      <c r="S28" s="13"/>
      <c r="T28" s="13"/>
      <c r="U28" s="10">
        <f t="shared" si="5"/>
        <v>0</v>
      </c>
      <c r="V28" s="14"/>
      <c r="W28" s="13"/>
      <c r="X28" s="13"/>
      <c r="Y28" s="10">
        <f t="shared" si="6"/>
        <v>0</v>
      </c>
      <c r="Z28" s="14"/>
      <c r="AA28" s="13"/>
      <c r="AB28" s="13"/>
      <c r="AC28" s="10">
        <f t="shared" si="0"/>
        <v>0</v>
      </c>
      <c r="AD28" s="14"/>
      <c r="AE28" s="13"/>
      <c r="AF28" s="13"/>
      <c r="AG28" s="10">
        <f t="shared" si="7"/>
        <v>0</v>
      </c>
      <c r="AH28" s="14"/>
      <c r="AI28" s="13">
        <v>100</v>
      </c>
      <c r="AJ28" s="9">
        <v>100</v>
      </c>
      <c r="AK28" s="10">
        <f t="shared" si="8"/>
        <v>0</v>
      </c>
      <c r="AL28" s="14"/>
      <c r="AM28" s="13">
        <v>95</v>
      </c>
      <c r="AN28" s="12">
        <v>100</v>
      </c>
      <c r="AO28" s="10">
        <f t="shared" si="9"/>
        <v>-5</v>
      </c>
      <c r="AP28" s="14"/>
      <c r="AQ28" s="9">
        <v>100</v>
      </c>
      <c r="AR28" s="9">
        <v>100</v>
      </c>
      <c r="AS28" s="10">
        <f t="shared" si="10"/>
        <v>0</v>
      </c>
      <c r="AT28" s="14"/>
      <c r="AU28" s="26">
        <v>95</v>
      </c>
      <c r="AV28" s="23">
        <v>100</v>
      </c>
      <c r="AW28" s="10">
        <f t="shared" si="11"/>
        <v>-5</v>
      </c>
      <c r="AX28" s="14"/>
      <c r="AY28" s="13"/>
      <c r="AZ28" s="13"/>
      <c r="BA28" s="10">
        <f t="shared" si="12"/>
        <v>0</v>
      </c>
      <c r="BB28" s="14"/>
      <c r="BC28" s="13"/>
      <c r="BD28" s="13"/>
      <c r="BE28" s="10">
        <f t="shared" si="13"/>
        <v>0</v>
      </c>
      <c r="BF28" s="14"/>
      <c r="BG28" s="13"/>
      <c r="BH28" s="13"/>
      <c r="BI28" s="10">
        <f t="shared" si="14"/>
        <v>0</v>
      </c>
      <c r="BJ28" s="14"/>
      <c r="BK28" s="13"/>
      <c r="BL28" s="16"/>
      <c r="BM28" s="10">
        <f t="shared" si="15"/>
        <v>0</v>
      </c>
      <c r="BN28" s="14"/>
      <c r="BO28" s="13"/>
      <c r="BP28" s="13"/>
      <c r="BQ28" s="10">
        <f t="shared" si="16"/>
        <v>0</v>
      </c>
      <c r="BR28" s="14"/>
      <c r="BS28" s="13"/>
      <c r="BT28" s="13"/>
      <c r="BU28" s="10">
        <f t="shared" si="17"/>
        <v>0</v>
      </c>
      <c r="BV28" s="14"/>
      <c r="BW28" s="13"/>
      <c r="BX28" s="13"/>
      <c r="BY28" s="10">
        <f t="shared" si="18"/>
        <v>0</v>
      </c>
      <c r="BZ28" s="14"/>
      <c r="CA28" s="13"/>
      <c r="CB28" s="13"/>
      <c r="CC28" s="10">
        <f t="shared" si="19"/>
        <v>0</v>
      </c>
      <c r="CD28" s="14"/>
      <c r="CE28" s="13">
        <v>100</v>
      </c>
      <c r="CF28" s="13">
        <v>98</v>
      </c>
      <c r="CG28" s="10">
        <f t="shared" si="20"/>
        <v>2</v>
      </c>
      <c r="CH28" s="14"/>
      <c r="CI28" s="13">
        <v>95</v>
      </c>
      <c r="CJ28" s="12">
        <v>91</v>
      </c>
      <c r="CK28" s="10">
        <f t="shared" si="21"/>
        <v>4</v>
      </c>
      <c r="CL28" s="14"/>
      <c r="CM28" s="13"/>
      <c r="CN28" s="13"/>
      <c r="CO28" s="10">
        <f t="shared" si="22"/>
        <v>0</v>
      </c>
      <c r="CP28" s="14"/>
      <c r="CQ28" s="13"/>
      <c r="CR28" s="13"/>
      <c r="CS28" s="10">
        <f t="shared" si="23"/>
        <v>0</v>
      </c>
      <c r="CT28" s="14"/>
      <c r="CU28" s="13">
        <v>100</v>
      </c>
      <c r="CV28" s="13">
        <v>100</v>
      </c>
      <c r="CW28" s="10">
        <f t="shared" si="24"/>
        <v>0</v>
      </c>
      <c r="CX28" s="14"/>
      <c r="CY28" s="13">
        <v>95</v>
      </c>
      <c r="CZ28" s="13">
        <v>100</v>
      </c>
      <c r="DA28" s="10">
        <f t="shared" si="25"/>
        <v>-5</v>
      </c>
      <c r="DB28" s="14"/>
      <c r="DC28" s="13">
        <v>100</v>
      </c>
      <c r="DD28" s="13">
        <v>100</v>
      </c>
      <c r="DE28" s="10">
        <f t="shared" si="26"/>
        <v>0</v>
      </c>
      <c r="DF28" s="14"/>
      <c r="DG28" s="13">
        <v>95</v>
      </c>
      <c r="DH28" s="12">
        <v>93</v>
      </c>
      <c r="DI28" s="10">
        <f t="shared" si="27"/>
        <v>2</v>
      </c>
      <c r="DJ28" s="14"/>
      <c r="DK28" s="13"/>
      <c r="DL28" s="13"/>
      <c r="DM28" s="10">
        <f t="shared" si="28"/>
        <v>0</v>
      </c>
      <c r="DN28" s="14"/>
      <c r="DO28" s="13"/>
      <c r="DP28" s="13"/>
      <c r="DQ28" s="10">
        <f t="shared" si="29"/>
        <v>0</v>
      </c>
      <c r="DR28" s="14"/>
      <c r="DS28" s="13">
        <v>100</v>
      </c>
      <c r="DT28" s="13">
        <v>96</v>
      </c>
      <c r="DU28" s="10">
        <f t="shared" si="30"/>
        <v>4</v>
      </c>
      <c r="DV28" s="14"/>
      <c r="DW28" s="13">
        <v>95</v>
      </c>
      <c r="DX28" s="12">
        <v>93</v>
      </c>
      <c r="DY28" s="10">
        <f t="shared" si="31"/>
        <v>2</v>
      </c>
      <c r="DZ28" s="14"/>
      <c r="EA28" s="13"/>
      <c r="EB28" s="13"/>
      <c r="EC28" s="10">
        <f t="shared" si="32"/>
        <v>0</v>
      </c>
      <c r="ED28" s="14"/>
      <c r="EE28" s="13"/>
      <c r="EF28" s="13"/>
      <c r="EG28" s="10">
        <f t="shared" si="33"/>
        <v>0</v>
      </c>
      <c r="EH28" s="14"/>
      <c r="EI28" s="13"/>
      <c r="EJ28" s="13"/>
      <c r="EK28" s="10">
        <f t="shared" si="34"/>
        <v>0</v>
      </c>
      <c r="EL28" s="14"/>
      <c r="EM28" s="13"/>
      <c r="EN28" s="13"/>
      <c r="EO28" s="10">
        <f t="shared" si="35"/>
        <v>0</v>
      </c>
      <c r="EP28" s="14"/>
      <c r="EQ28" s="34">
        <v>16</v>
      </c>
      <c r="ER28" s="34">
        <v>16</v>
      </c>
      <c r="ES28" s="35">
        <v>1</v>
      </c>
    </row>
    <row r="29" spans="1:149" s="4" customFormat="1" ht="14.25" customHeight="1" x14ac:dyDescent="0.25">
      <c r="A29" s="8">
        <v>23</v>
      </c>
      <c r="B29" s="19" t="s">
        <v>33</v>
      </c>
      <c r="C29" s="9">
        <v>100</v>
      </c>
      <c r="D29" s="9">
        <v>100</v>
      </c>
      <c r="E29" s="10">
        <f t="shared" si="36"/>
        <v>0</v>
      </c>
      <c r="F29" s="11"/>
      <c r="G29" s="12">
        <v>95</v>
      </c>
      <c r="H29" s="12">
        <v>100</v>
      </c>
      <c r="I29" s="10">
        <f t="shared" si="2"/>
        <v>-5</v>
      </c>
      <c r="J29" s="11"/>
      <c r="K29" s="12"/>
      <c r="L29" s="12"/>
      <c r="M29" s="10">
        <f t="shared" si="3"/>
        <v>0</v>
      </c>
      <c r="N29" s="10"/>
      <c r="O29" s="12"/>
      <c r="P29" s="12"/>
      <c r="Q29" s="10">
        <f t="shared" si="4"/>
        <v>0</v>
      </c>
      <c r="R29" s="18"/>
      <c r="S29" s="13"/>
      <c r="T29" s="13"/>
      <c r="U29" s="10">
        <f t="shared" si="5"/>
        <v>0</v>
      </c>
      <c r="V29" s="14"/>
      <c r="W29" s="13"/>
      <c r="X29" s="13"/>
      <c r="Y29" s="10">
        <f t="shared" si="6"/>
        <v>0</v>
      </c>
      <c r="Z29" s="14"/>
      <c r="AA29" s="13"/>
      <c r="AB29" s="13"/>
      <c r="AC29" s="10">
        <f t="shared" si="0"/>
        <v>0</v>
      </c>
      <c r="AD29" s="14"/>
      <c r="AE29" s="13"/>
      <c r="AF29" s="13"/>
      <c r="AG29" s="10">
        <f t="shared" si="7"/>
        <v>0</v>
      </c>
      <c r="AH29" s="14"/>
      <c r="AI29" s="13">
        <v>100</v>
      </c>
      <c r="AJ29" s="9">
        <v>100</v>
      </c>
      <c r="AK29" s="10">
        <f t="shared" si="8"/>
        <v>0</v>
      </c>
      <c r="AL29" s="14"/>
      <c r="AM29" s="13">
        <v>95</v>
      </c>
      <c r="AN29" s="12">
        <v>97</v>
      </c>
      <c r="AO29" s="10">
        <f t="shared" si="9"/>
        <v>-2</v>
      </c>
      <c r="AP29" s="14"/>
      <c r="AQ29" s="12"/>
      <c r="AR29" s="12"/>
      <c r="AS29" s="10">
        <f t="shared" si="10"/>
        <v>0</v>
      </c>
      <c r="AT29" s="14"/>
      <c r="AU29" s="12"/>
      <c r="AV29" s="12"/>
      <c r="AW29" s="10">
        <f t="shared" si="11"/>
        <v>0</v>
      </c>
      <c r="AX29" s="14"/>
      <c r="AY29" s="13"/>
      <c r="AZ29" s="13"/>
      <c r="BA29" s="10">
        <f t="shared" si="12"/>
        <v>0</v>
      </c>
      <c r="BB29" s="14"/>
      <c r="BC29" s="13"/>
      <c r="BD29" s="13"/>
      <c r="BE29" s="10">
        <f t="shared" si="13"/>
        <v>0</v>
      </c>
      <c r="BF29" s="14"/>
      <c r="BG29" s="13"/>
      <c r="BH29" s="13"/>
      <c r="BI29" s="10">
        <f t="shared" si="14"/>
        <v>0</v>
      </c>
      <c r="BJ29" s="14"/>
      <c r="BK29" s="13"/>
      <c r="BL29" s="16"/>
      <c r="BM29" s="10">
        <f t="shared" si="15"/>
        <v>0</v>
      </c>
      <c r="BN29" s="14"/>
      <c r="BO29" s="13"/>
      <c r="BP29" s="13"/>
      <c r="BQ29" s="10">
        <f t="shared" si="16"/>
        <v>0</v>
      </c>
      <c r="BR29" s="14"/>
      <c r="BS29" s="13"/>
      <c r="BT29" s="13"/>
      <c r="BU29" s="10">
        <f t="shared" si="17"/>
        <v>0</v>
      </c>
      <c r="BV29" s="14"/>
      <c r="BW29" s="13"/>
      <c r="BX29" s="13"/>
      <c r="BY29" s="10">
        <f t="shared" si="18"/>
        <v>0</v>
      </c>
      <c r="BZ29" s="14"/>
      <c r="CA29" s="13"/>
      <c r="CB29" s="13"/>
      <c r="CC29" s="10">
        <f t="shared" si="19"/>
        <v>0</v>
      </c>
      <c r="CD29" s="14"/>
      <c r="CE29" s="13">
        <v>100</v>
      </c>
      <c r="CF29" s="13">
        <v>100</v>
      </c>
      <c r="CG29" s="10">
        <f t="shared" si="20"/>
        <v>0</v>
      </c>
      <c r="CH29" s="14"/>
      <c r="CI29" s="13">
        <v>95</v>
      </c>
      <c r="CJ29" s="12">
        <v>97</v>
      </c>
      <c r="CK29" s="10">
        <f t="shared" si="21"/>
        <v>-2</v>
      </c>
      <c r="CL29" s="14"/>
      <c r="CM29" s="13"/>
      <c r="CN29" s="13"/>
      <c r="CO29" s="10">
        <f t="shared" si="22"/>
        <v>0</v>
      </c>
      <c r="CP29" s="14"/>
      <c r="CQ29" s="13"/>
      <c r="CR29" s="13"/>
      <c r="CS29" s="10">
        <f t="shared" si="23"/>
        <v>0</v>
      </c>
      <c r="CT29" s="14"/>
      <c r="CU29" s="13"/>
      <c r="CV29" s="13"/>
      <c r="CW29" s="10">
        <f t="shared" si="24"/>
        <v>0</v>
      </c>
      <c r="CX29" s="14"/>
      <c r="CY29" s="13">
        <v>95</v>
      </c>
      <c r="CZ29" s="12">
        <v>100</v>
      </c>
      <c r="DA29" s="10">
        <f t="shared" si="25"/>
        <v>-5</v>
      </c>
      <c r="DB29" s="14"/>
      <c r="DC29" s="13"/>
      <c r="DD29" s="13"/>
      <c r="DE29" s="10">
        <f t="shared" si="26"/>
        <v>0</v>
      </c>
      <c r="DF29" s="14"/>
      <c r="DG29" s="13">
        <v>95</v>
      </c>
      <c r="DH29" s="12">
        <v>98</v>
      </c>
      <c r="DI29" s="10">
        <f t="shared" si="27"/>
        <v>-3</v>
      </c>
      <c r="DJ29" s="14"/>
      <c r="DK29" s="13"/>
      <c r="DL29" s="13"/>
      <c r="DM29" s="10">
        <f t="shared" si="28"/>
        <v>0</v>
      </c>
      <c r="DN29" s="14"/>
      <c r="DO29" s="13"/>
      <c r="DP29" s="13"/>
      <c r="DQ29" s="10">
        <f t="shared" si="29"/>
        <v>0</v>
      </c>
      <c r="DR29" s="14"/>
      <c r="DS29" s="13">
        <v>100</v>
      </c>
      <c r="DT29" s="13">
        <v>100</v>
      </c>
      <c r="DU29" s="10">
        <f t="shared" si="30"/>
        <v>0</v>
      </c>
      <c r="DV29" s="14"/>
      <c r="DW29" s="13">
        <v>95</v>
      </c>
      <c r="DX29" s="12">
        <v>98</v>
      </c>
      <c r="DY29" s="10">
        <f t="shared" si="31"/>
        <v>-3</v>
      </c>
      <c r="DZ29" s="14"/>
      <c r="EA29" s="13"/>
      <c r="EB29" s="13"/>
      <c r="EC29" s="10">
        <f t="shared" si="32"/>
        <v>0</v>
      </c>
      <c r="ED29" s="14"/>
      <c r="EE29" s="13"/>
      <c r="EF29" s="13"/>
      <c r="EG29" s="10">
        <f t="shared" si="33"/>
        <v>0</v>
      </c>
      <c r="EH29" s="14"/>
      <c r="EI29" s="13"/>
      <c r="EJ29" s="13"/>
      <c r="EK29" s="10">
        <f t="shared" si="34"/>
        <v>0</v>
      </c>
      <c r="EL29" s="14"/>
      <c r="EM29" s="13"/>
      <c r="EN29" s="13"/>
      <c r="EO29" s="10">
        <f t="shared" si="35"/>
        <v>0</v>
      </c>
      <c r="EP29" s="14"/>
      <c r="EQ29" s="34">
        <v>10</v>
      </c>
      <c r="ER29" s="34">
        <v>10</v>
      </c>
      <c r="ES29" s="35">
        <v>1</v>
      </c>
    </row>
    <row r="30" spans="1:149" s="4" customFormat="1" ht="14.25" customHeight="1" x14ac:dyDescent="0.25">
      <c r="A30" s="8">
        <v>24</v>
      </c>
      <c r="B30" s="19" t="s">
        <v>34</v>
      </c>
      <c r="C30" s="9"/>
      <c r="D30" s="9"/>
      <c r="E30" s="10">
        <f t="shared" si="36"/>
        <v>0</v>
      </c>
      <c r="F30" s="11"/>
      <c r="G30" s="12">
        <v>95</v>
      </c>
      <c r="H30" s="12">
        <v>100</v>
      </c>
      <c r="I30" s="10">
        <f t="shared" si="2"/>
        <v>-5</v>
      </c>
      <c r="J30" s="11"/>
      <c r="K30" s="9"/>
      <c r="L30" s="9"/>
      <c r="M30" s="10">
        <f t="shared" si="3"/>
        <v>0</v>
      </c>
      <c r="N30" s="10"/>
      <c r="O30" s="12">
        <v>95</v>
      </c>
      <c r="P30" s="12">
        <v>100</v>
      </c>
      <c r="Q30" s="10">
        <f t="shared" si="4"/>
        <v>-5</v>
      </c>
      <c r="R30" s="18"/>
      <c r="S30" s="13"/>
      <c r="T30" s="13"/>
      <c r="U30" s="10">
        <f t="shared" si="5"/>
        <v>0</v>
      </c>
      <c r="V30" s="14"/>
      <c r="W30" s="13"/>
      <c r="X30" s="13"/>
      <c r="Y30" s="10">
        <f t="shared" si="6"/>
        <v>0</v>
      </c>
      <c r="Z30" s="14"/>
      <c r="AA30" s="13"/>
      <c r="AB30" s="13"/>
      <c r="AC30" s="10">
        <f t="shared" si="0"/>
        <v>0</v>
      </c>
      <c r="AD30" s="14"/>
      <c r="AE30" s="13"/>
      <c r="AF30" s="13"/>
      <c r="AG30" s="10">
        <f t="shared" si="7"/>
        <v>0</v>
      </c>
      <c r="AH30" s="14"/>
      <c r="AI30" s="13">
        <v>100</v>
      </c>
      <c r="AJ30" s="9">
        <v>100</v>
      </c>
      <c r="AK30" s="10">
        <f t="shared" si="8"/>
        <v>0</v>
      </c>
      <c r="AL30" s="14"/>
      <c r="AM30" s="13">
        <v>95</v>
      </c>
      <c r="AN30" s="12">
        <v>95</v>
      </c>
      <c r="AO30" s="10">
        <f t="shared" si="9"/>
        <v>0</v>
      </c>
      <c r="AP30" s="14"/>
      <c r="AQ30" s="9"/>
      <c r="AR30" s="9"/>
      <c r="AS30" s="10">
        <f t="shared" si="10"/>
        <v>0</v>
      </c>
      <c r="AT30" s="14"/>
      <c r="AU30" s="15">
        <v>95</v>
      </c>
      <c r="AV30" s="23">
        <v>100</v>
      </c>
      <c r="AW30" s="10">
        <f t="shared" si="11"/>
        <v>-5</v>
      </c>
      <c r="AX30" s="14"/>
      <c r="AY30" s="9">
        <v>100</v>
      </c>
      <c r="AZ30" s="22">
        <v>50</v>
      </c>
      <c r="BA30" s="10">
        <f t="shared" si="12"/>
        <v>50</v>
      </c>
      <c r="BB30" s="14"/>
      <c r="BC30" s="15">
        <v>95</v>
      </c>
      <c r="BD30" s="23">
        <v>95</v>
      </c>
      <c r="BE30" s="10">
        <f t="shared" si="13"/>
        <v>0</v>
      </c>
      <c r="BF30" s="14"/>
      <c r="BG30" s="13"/>
      <c r="BH30" s="13"/>
      <c r="BI30" s="10">
        <f t="shared" si="14"/>
        <v>0</v>
      </c>
      <c r="BJ30" s="14"/>
      <c r="BK30" s="13">
        <v>95</v>
      </c>
      <c r="BL30" s="16">
        <v>100</v>
      </c>
      <c r="BM30" s="10">
        <f t="shared" si="15"/>
        <v>-5</v>
      </c>
      <c r="BN30" s="14"/>
      <c r="BO30" s="13"/>
      <c r="BP30" s="13"/>
      <c r="BQ30" s="10">
        <f t="shared" si="16"/>
        <v>0</v>
      </c>
      <c r="BR30" s="14"/>
      <c r="BS30" s="13"/>
      <c r="BT30" s="13"/>
      <c r="BU30" s="10">
        <f t="shared" si="17"/>
        <v>0</v>
      </c>
      <c r="BV30" s="14"/>
      <c r="BW30" s="13"/>
      <c r="BX30" s="13"/>
      <c r="BY30" s="10">
        <f t="shared" si="18"/>
        <v>0</v>
      </c>
      <c r="BZ30" s="14"/>
      <c r="CA30" s="13"/>
      <c r="CB30" s="13"/>
      <c r="CC30" s="10">
        <f t="shared" si="19"/>
        <v>0</v>
      </c>
      <c r="CD30" s="14"/>
      <c r="CE30" s="13">
        <v>100</v>
      </c>
      <c r="CF30" s="13">
        <v>61</v>
      </c>
      <c r="CG30" s="10">
        <f t="shared" si="20"/>
        <v>39</v>
      </c>
      <c r="CH30" s="14"/>
      <c r="CI30" s="13">
        <v>95</v>
      </c>
      <c r="CJ30" s="12">
        <v>95</v>
      </c>
      <c r="CK30" s="10">
        <f t="shared" si="21"/>
        <v>0</v>
      </c>
      <c r="CL30" s="14"/>
      <c r="CM30" s="13"/>
      <c r="CN30" s="13"/>
      <c r="CO30" s="10">
        <f t="shared" si="22"/>
        <v>0</v>
      </c>
      <c r="CP30" s="14"/>
      <c r="CQ30" s="13"/>
      <c r="CR30" s="13"/>
      <c r="CS30" s="10">
        <f t="shared" si="23"/>
        <v>0</v>
      </c>
      <c r="CT30" s="14"/>
      <c r="CU30" s="13"/>
      <c r="CV30" s="21"/>
      <c r="CW30" s="10">
        <f t="shared" si="24"/>
        <v>0</v>
      </c>
      <c r="CX30" s="14"/>
      <c r="CY30" s="15">
        <v>95</v>
      </c>
      <c r="CZ30" s="23">
        <v>100</v>
      </c>
      <c r="DA30" s="10">
        <f t="shared" si="25"/>
        <v>-5</v>
      </c>
      <c r="DB30" s="14"/>
      <c r="DC30" s="13"/>
      <c r="DD30" s="13"/>
      <c r="DE30" s="10">
        <f t="shared" si="26"/>
        <v>0</v>
      </c>
      <c r="DF30" s="14"/>
      <c r="DG30" s="13"/>
      <c r="DH30" s="13"/>
      <c r="DI30" s="10">
        <f t="shared" si="27"/>
        <v>0</v>
      </c>
      <c r="DJ30" s="14"/>
      <c r="DK30" s="13"/>
      <c r="DL30" s="13"/>
      <c r="DM30" s="10">
        <f t="shared" si="28"/>
        <v>0</v>
      </c>
      <c r="DN30" s="14"/>
      <c r="DO30" s="13"/>
      <c r="DP30" s="13"/>
      <c r="DQ30" s="10">
        <f t="shared" si="29"/>
        <v>0</v>
      </c>
      <c r="DR30" s="14"/>
      <c r="DS30" s="13"/>
      <c r="DT30" s="13"/>
      <c r="DU30" s="10">
        <f t="shared" si="30"/>
        <v>0</v>
      </c>
      <c r="DV30" s="14"/>
      <c r="DW30" s="13">
        <v>95</v>
      </c>
      <c r="DX30" s="12">
        <v>95</v>
      </c>
      <c r="DY30" s="10">
        <f t="shared" si="31"/>
        <v>0</v>
      </c>
      <c r="DZ30" s="14"/>
      <c r="EA30" s="13"/>
      <c r="EB30" s="13"/>
      <c r="EC30" s="10">
        <f t="shared" si="32"/>
        <v>0</v>
      </c>
      <c r="ED30" s="14"/>
      <c r="EE30" s="13"/>
      <c r="EF30" s="13"/>
      <c r="EG30" s="10">
        <f t="shared" si="33"/>
        <v>0</v>
      </c>
      <c r="EH30" s="14"/>
      <c r="EI30" s="13"/>
      <c r="EJ30" s="13"/>
      <c r="EK30" s="10">
        <f t="shared" si="34"/>
        <v>0</v>
      </c>
      <c r="EL30" s="14"/>
      <c r="EM30" s="13"/>
      <c r="EN30" s="13"/>
      <c r="EO30" s="10">
        <f t="shared" si="35"/>
        <v>0</v>
      </c>
      <c r="EP30" s="14"/>
      <c r="EQ30" s="34">
        <v>12</v>
      </c>
      <c r="ER30" s="34">
        <v>10</v>
      </c>
      <c r="ES30" s="35">
        <v>0.83333333333333337</v>
      </c>
    </row>
    <row r="31" spans="1:149" s="4" customFormat="1" ht="14.25" customHeight="1" x14ac:dyDescent="0.25">
      <c r="A31" s="8">
        <v>25</v>
      </c>
      <c r="B31" s="19" t="s">
        <v>88</v>
      </c>
      <c r="C31" s="9">
        <v>100</v>
      </c>
      <c r="D31" s="9">
        <v>100</v>
      </c>
      <c r="E31" s="10">
        <f t="shared" si="36"/>
        <v>0</v>
      </c>
      <c r="F31" s="11"/>
      <c r="G31" s="12">
        <v>95</v>
      </c>
      <c r="H31" s="12">
        <v>100</v>
      </c>
      <c r="I31" s="10">
        <f t="shared" si="2"/>
        <v>-5</v>
      </c>
      <c r="J31" s="11"/>
      <c r="K31" s="12"/>
      <c r="L31" s="12"/>
      <c r="M31" s="10">
        <f t="shared" si="3"/>
        <v>0</v>
      </c>
      <c r="N31" s="10"/>
      <c r="O31" s="12"/>
      <c r="P31" s="12"/>
      <c r="Q31" s="10">
        <f t="shared" si="4"/>
        <v>0</v>
      </c>
      <c r="R31" s="18"/>
      <c r="S31" s="13"/>
      <c r="T31" s="13"/>
      <c r="U31" s="10">
        <f t="shared" si="5"/>
        <v>0</v>
      </c>
      <c r="V31" s="14"/>
      <c r="W31" s="13"/>
      <c r="X31" s="13"/>
      <c r="Y31" s="10">
        <f t="shared" si="6"/>
        <v>0</v>
      </c>
      <c r="Z31" s="14"/>
      <c r="AA31" s="13"/>
      <c r="AB31" s="13"/>
      <c r="AC31" s="10">
        <f t="shared" si="0"/>
        <v>0</v>
      </c>
      <c r="AD31" s="14"/>
      <c r="AE31" s="13"/>
      <c r="AF31" s="13"/>
      <c r="AG31" s="10">
        <f t="shared" si="7"/>
        <v>0</v>
      </c>
      <c r="AH31" s="14"/>
      <c r="AI31" s="13">
        <v>100</v>
      </c>
      <c r="AJ31" s="9">
        <v>100</v>
      </c>
      <c r="AK31" s="10">
        <f t="shared" si="8"/>
        <v>0</v>
      </c>
      <c r="AL31" s="14"/>
      <c r="AM31" s="13">
        <v>95</v>
      </c>
      <c r="AN31" s="12">
        <v>100</v>
      </c>
      <c r="AO31" s="10">
        <f t="shared" si="9"/>
        <v>-5</v>
      </c>
      <c r="AP31" s="14"/>
      <c r="AQ31" s="13"/>
      <c r="AR31" s="13"/>
      <c r="AS31" s="10">
        <f t="shared" si="10"/>
        <v>0</v>
      </c>
      <c r="AT31" s="14"/>
      <c r="AU31" s="15"/>
      <c r="AV31" s="15"/>
      <c r="AW31" s="10">
        <f t="shared" si="11"/>
        <v>0</v>
      </c>
      <c r="AX31" s="14"/>
      <c r="AY31" s="24">
        <v>100</v>
      </c>
      <c r="AZ31" s="25">
        <v>100</v>
      </c>
      <c r="BA31" s="10">
        <f t="shared" si="12"/>
        <v>0</v>
      </c>
      <c r="BB31" s="14"/>
      <c r="BC31" s="26">
        <v>95</v>
      </c>
      <c r="BD31" s="23">
        <v>100</v>
      </c>
      <c r="BE31" s="10">
        <f t="shared" si="13"/>
        <v>-5</v>
      </c>
      <c r="BF31" s="14"/>
      <c r="BG31" s="13"/>
      <c r="BH31" s="13"/>
      <c r="BI31" s="10">
        <f t="shared" si="14"/>
        <v>0</v>
      </c>
      <c r="BJ31" s="14"/>
      <c r="BK31" s="13"/>
      <c r="BL31" s="16"/>
      <c r="BM31" s="10">
        <f t="shared" si="15"/>
        <v>0</v>
      </c>
      <c r="BN31" s="14"/>
      <c r="BO31" s="13"/>
      <c r="BP31" s="13"/>
      <c r="BQ31" s="10">
        <f t="shared" si="16"/>
        <v>0</v>
      </c>
      <c r="BR31" s="14"/>
      <c r="BS31" s="13"/>
      <c r="BT31" s="13"/>
      <c r="BU31" s="10">
        <f t="shared" si="17"/>
        <v>0</v>
      </c>
      <c r="BV31" s="14"/>
      <c r="BW31" s="13"/>
      <c r="BX31" s="13"/>
      <c r="BY31" s="10">
        <f t="shared" si="18"/>
        <v>0</v>
      </c>
      <c r="BZ31" s="14"/>
      <c r="CA31" s="13"/>
      <c r="CB31" s="13"/>
      <c r="CC31" s="10">
        <f t="shared" si="19"/>
        <v>0</v>
      </c>
      <c r="CD31" s="14"/>
      <c r="CE31" s="13">
        <v>100</v>
      </c>
      <c r="CF31" s="13">
        <v>100</v>
      </c>
      <c r="CG31" s="10">
        <f t="shared" si="20"/>
        <v>0</v>
      </c>
      <c r="CH31" s="14"/>
      <c r="CI31" s="13">
        <v>95</v>
      </c>
      <c r="CJ31" s="12">
        <v>100</v>
      </c>
      <c r="CK31" s="10">
        <f t="shared" si="21"/>
        <v>-5</v>
      </c>
      <c r="CL31" s="14"/>
      <c r="CM31" s="13"/>
      <c r="CN31" s="13"/>
      <c r="CO31" s="10">
        <f t="shared" si="22"/>
        <v>0</v>
      </c>
      <c r="CP31" s="14"/>
      <c r="CQ31" s="13"/>
      <c r="CR31" s="13"/>
      <c r="CS31" s="10">
        <f t="shared" si="23"/>
        <v>0</v>
      </c>
      <c r="CT31" s="14"/>
      <c r="CU31" s="13">
        <v>100</v>
      </c>
      <c r="CV31" s="13">
        <v>100</v>
      </c>
      <c r="CW31" s="10">
        <f t="shared" si="24"/>
        <v>0</v>
      </c>
      <c r="CX31" s="14"/>
      <c r="CY31" s="13">
        <v>95</v>
      </c>
      <c r="CZ31" s="12">
        <v>100</v>
      </c>
      <c r="DA31" s="10">
        <f t="shared" si="25"/>
        <v>-5</v>
      </c>
      <c r="DB31" s="14"/>
      <c r="DC31" s="13"/>
      <c r="DD31" s="13"/>
      <c r="DE31" s="10">
        <f t="shared" si="26"/>
        <v>0</v>
      </c>
      <c r="DF31" s="14"/>
      <c r="DG31" s="13"/>
      <c r="DH31" s="13"/>
      <c r="DI31" s="10">
        <f t="shared" si="27"/>
        <v>0</v>
      </c>
      <c r="DJ31" s="14"/>
      <c r="DK31" s="13"/>
      <c r="DL31" s="13"/>
      <c r="DM31" s="10">
        <f t="shared" si="28"/>
        <v>0</v>
      </c>
      <c r="DN31" s="14"/>
      <c r="DO31" s="13"/>
      <c r="DP31" s="13"/>
      <c r="DQ31" s="10">
        <f t="shared" si="29"/>
        <v>0</v>
      </c>
      <c r="DR31" s="14"/>
      <c r="DS31" s="13">
        <v>100</v>
      </c>
      <c r="DT31" s="13">
        <v>100</v>
      </c>
      <c r="DU31" s="10">
        <f t="shared" si="30"/>
        <v>0</v>
      </c>
      <c r="DV31" s="14"/>
      <c r="DW31" s="13">
        <v>95</v>
      </c>
      <c r="DX31" s="12">
        <v>100</v>
      </c>
      <c r="DY31" s="10">
        <f t="shared" si="31"/>
        <v>-5</v>
      </c>
      <c r="DZ31" s="14"/>
      <c r="EA31" s="13"/>
      <c r="EB31" s="13"/>
      <c r="EC31" s="10">
        <f t="shared" si="32"/>
        <v>0</v>
      </c>
      <c r="ED31" s="14"/>
      <c r="EE31" s="13"/>
      <c r="EF31" s="13"/>
      <c r="EG31" s="10">
        <f t="shared" si="33"/>
        <v>0</v>
      </c>
      <c r="EH31" s="14"/>
      <c r="EI31" s="13"/>
      <c r="EJ31" s="13"/>
      <c r="EK31" s="10">
        <f t="shared" si="34"/>
        <v>0</v>
      </c>
      <c r="EL31" s="14"/>
      <c r="EM31" s="13"/>
      <c r="EN31" s="13"/>
      <c r="EO31" s="10">
        <f t="shared" si="35"/>
        <v>0</v>
      </c>
      <c r="EP31" s="14"/>
      <c r="EQ31" s="34">
        <v>12</v>
      </c>
      <c r="ER31" s="34">
        <v>12</v>
      </c>
      <c r="ES31" s="35">
        <v>1</v>
      </c>
    </row>
    <row r="32" spans="1:149" s="4" customFormat="1" ht="14.25" customHeight="1" x14ac:dyDescent="0.25">
      <c r="A32" s="8">
        <v>26</v>
      </c>
      <c r="B32" s="19" t="s">
        <v>35</v>
      </c>
      <c r="C32" s="9"/>
      <c r="D32" s="9"/>
      <c r="E32" s="10">
        <f t="shared" si="1"/>
        <v>0</v>
      </c>
      <c r="F32" s="11"/>
      <c r="G32" s="12"/>
      <c r="H32" s="12"/>
      <c r="I32" s="10">
        <f t="shared" si="2"/>
        <v>0</v>
      </c>
      <c r="J32" s="11"/>
      <c r="K32" s="12"/>
      <c r="L32" s="12"/>
      <c r="M32" s="10">
        <f t="shared" si="3"/>
        <v>0</v>
      </c>
      <c r="N32" s="10"/>
      <c r="O32" s="12"/>
      <c r="P32" s="12"/>
      <c r="Q32" s="10">
        <f t="shared" si="4"/>
        <v>0</v>
      </c>
      <c r="R32" s="18"/>
      <c r="S32" s="13"/>
      <c r="T32" s="13"/>
      <c r="U32" s="10">
        <f t="shared" si="5"/>
        <v>0</v>
      </c>
      <c r="V32" s="14"/>
      <c r="W32" s="13"/>
      <c r="X32" s="13"/>
      <c r="Y32" s="10">
        <f t="shared" si="6"/>
        <v>0</v>
      </c>
      <c r="Z32" s="14"/>
      <c r="AA32" s="13"/>
      <c r="AB32" s="13"/>
      <c r="AC32" s="10">
        <f t="shared" si="0"/>
        <v>0</v>
      </c>
      <c r="AD32" s="14"/>
      <c r="AE32" s="13"/>
      <c r="AF32" s="13"/>
      <c r="AG32" s="10">
        <f t="shared" si="7"/>
        <v>0</v>
      </c>
      <c r="AH32" s="14"/>
      <c r="AI32" s="13">
        <v>100</v>
      </c>
      <c r="AJ32" s="9">
        <v>100</v>
      </c>
      <c r="AK32" s="10">
        <f t="shared" si="8"/>
        <v>0</v>
      </c>
      <c r="AL32" s="14"/>
      <c r="AM32" s="13">
        <v>95</v>
      </c>
      <c r="AN32" s="12">
        <v>100</v>
      </c>
      <c r="AO32" s="10">
        <f t="shared" si="9"/>
        <v>-5</v>
      </c>
      <c r="AP32" s="14"/>
      <c r="AQ32" s="9">
        <v>100</v>
      </c>
      <c r="AR32" s="9">
        <v>100</v>
      </c>
      <c r="AS32" s="10">
        <f t="shared" si="10"/>
        <v>0</v>
      </c>
      <c r="AT32" s="14"/>
      <c r="AU32" s="15">
        <v>95</v>
      </c>
      <c r="AV32" s="23">
        <v>100</v>
      </c>
      <c r="AW32" s="10">
        <f t="shared" si="11"/>
        <v>-5</v>
      </c>
      <c r="AX32" s="14"/>
      <c r="AY32" s="13"/>
      <c r="AZ32" s="13"/>
      <c r="BA32" s="10">
        <f t="shared" si="12"/>
        <v>0</v>
      </c>
      <c r="BB32" s="14"/>
      <c r="BC32" s="13"/>
      <c r="BD32" s="13"/>
      <c r="BE32" s="10">
        <f t="shared" si="13"/>
        <v>0</v>
      </c>
      <c r="BF32" s="14"/>
      <c r="BG32" s="13"/>
      <c r="BH32" s="13"/>
      <c r="BI32" s="10">
        <f t="shared" si="14"/>
        <v>0</v>
      </c>
      <c r="BJ32" s="14"/>
      <c r="BK32" s="13"/>
      <c r="BL32" s="16"/>
      <c r="BM32" s="10">
        <f t="shared" si="15"/>
        <v>0</v>
      </c>
      <c r="BN32" s="14"/>
      <c r="BO32" s="13">
        <v>100</v>
      </c>
      <c r="BP32" s="21">
        <v>98</v>
      </c>
      <c r="BQ32" s="10">
        <f t="shared" si="16"/>
        <v>2</v>
      </c>
      <c r="BR32" s="14"/>
      <c r="BS32" s="13">
        <v>95</v>
      </c>
      <c r="BT32" s="13">
        <v>100</v>
      </c>
      <c r="BU32" s="10">
        <f t="shared" si="17"/>
        <v>-5</v>
      </c>
      <c r="BV32" s="14"/>
      <c r="BW32" s="13"/>
      <c r="BX32" s="13"/>
      <c r="BY32" s="10">
        <f t="shared" si="18"/>
        <v>0</v>
      </c>
      <c r="BZ32" s="14"/>
      <c r="CA32" s="13"/>
      <c r="CB32" s="12"/>
      <c r="CC32" s="10">
        <f t="shared" si="19"/>
        <v>0</v>
      </c>
      <c r="CD32" s="14"/>
      <c r="CE32" s="13"/>
      <c r="CF32" s="13"/>
      <c r="CG32" s="10">
        <f t="shared" si="20"/>
        <v>0</v>
      </c>
      <c r="CH32" s="14"/>
      <c r="CI32" s="13"/>
      <c r="CJ32" s="13"/>
      <c r="CK32" s="10">
        <f t="shared" si="21"/>
        <v>0</v>
      </c>
      <c r="CL32" s="14"/>
      <c r="CM32" s="13"/>
      <c r="CN32" s="13"/>
      <c r="CO32" s="10">
        <f t="shared" si="22"/>
        <v>0</v>
      </c>
      <c r="CP32" s="14"/>
      <c r="CQ32" s="13"/>
      <c r="CR32" s="13"/>
      <c r="CS32" s="10">
        <f t="shared" si="23"/>
        <v>0</v>
      </c>
      <c r="CT32" s="14"/>
      <c r="CU32" s="13">
        <v>100</v>
      </c>
      <c r="CV32" s="21">
        <v>100</v>
      </c>
      <c r="CW32" s="10">
        <f t="shared" si="24"/>
        <v>0</v>
      </c>
      <c r="CX32" s="14"/>
      <c r="CY32" s="15">
        <v>95</v>
      </c>
      <c r="CZ32" s="23">
        <v>100</v>
      </c>
      <c r="DA32" s="10">
        <f t="shared" si="25"/>
        <v>-5</v>
      </c>
      <c r="DB32" s="14"/>
      <c r="DC32" s="13"/>
      <c r="DD32" s="13"/>
      <c r="DE32" s="10">
        <f t="shared" si="26"/>
        <v>0</v>
      </c>
      <c r="DF32" s="14"/>
      <c r="DG32" s="13"/>
      <c r="DH32" s="13"/>
      <c r="DI32" s="10">
        <f t="shared" si="27"/>
        <v>0</v>
      </c>
      <c r="DJ32" s="14"/>
      <c r="DK32" s="13"/>
      <c r="DL32" s="13"/>
      <c r="DM32" s="10">
        <f t="shared" si="28"/>
        <v>0</v>
      </c>
      <c r="DN32" s="14"/>
      <c r="DO32" s="13"/>
      <c r="DP32" s="13"/>
      <c r="DQ32" s="10">
        <f t="shared" si="29"/>
        <v>0</v>
      </c>
      <c r="DR32" s="14"/>
      <c r="DS32" s="13">
        <v>100</v>
      </c>
      <c r="DT32" s="13">
        <v>100</v>
      </c>
      <c r="DU32" s="10">
        <f t="shared" si="30"/>
        <v>0</v>
      </c>
      <c r="DV32" s="14"/>
      <c r="DW32" s="13">
        <v>95</v>
      </c>
      <c r="DX32" s="12">
        <v>100</v>
      </c>
      <c r="DY32" s="10">
        <f t="shared" si="31"/>
        <v>-5</v>
      </c>
      <c r="DZ32" s="14"/>
      <c r="EA32" s="13"/>
      <c r="EB32" s="13"/>
      <c r="EC32" s="10">
        <f t="shared" si="32"/>
        <v>0</v>
      </c>
      <c r="ED32" s="14"/>
      <c r="EE32" s="13"/>
      <c r="EF32" s="13"/>
      <c r="EG32" s="10">
        <f t="shared" si="33"/>
        <v>0</v>
      </c>
      <c r="EH32" s="14"/>
      <c r="EI32" s="13"/>
      <c r="EJ32" s="13"/>
      <c r="EK32" s="10">
        <f t="shared" si="34"/>
        <v>0</v>
      </c>
      <c r="EL32" s="14"/>
      <c r="EM32" s="13"/>
      <c r="EN32" s="13"/>
      <c r="EO32" s="10">
        <f t="shared" si="35"/>
        <v>0</v>
      </c>
      <c r="EP32" s="14"/>
      <c r="EQ32" s="34">
        <v>10</v>
      </c>
      <c r="ER32" s="34">
        <v>10</v>
      </c>
      <c r="ES32" s="35">
        <v>1</v>
      </c>
    </row>
    <row r="33" spans="1:149" s="4" customFormat="1" ht="14.25" customHeight="1" x14ac:dyDescent="0.25">
      <c r="A33" s="8">
        <v>27</v>
      </c>
      <c r="B33" s="19" t="s">
        <v>11</v>
      </c>
      <c r="C33" s="9"/>
      <c r="D33" s="9"/>
      <c r="E33" s="10">
        <f t="shared" si="1"/>
        <v>0</v>
      </c>
      <c r="F33" s="11"/>
      <c r="G33" s="12"/>
      <c r="H33" s="12"/>
      <c r="I33" s="10">
        <f t="shared" si="2"/>
        <v>0</v>
      </c>
      <c r="J33" s="11"/>
      <c r="K33" s="12"/>
      <c r="L33" s="12"/>
      <c r="M33" s="10">
        <f t="shared" si="3"/>
        <v>0</v>
      </c>
      <c r="N33" s="10"/>
      <c r="O33" s="12"/>
      <c r="P33" s="12"/>
      <c r="Q33" s="10">
        <f t="shared" si="4"/>
        <v>0</v>
      </c>
      <c r="R33" s="18"/>
      <c r="S33" s="13"/>
      <c r="T33" s="13"/>
      <c r="U33" s="10">
        <f t="shared" si="5"/>
        <v>0</v>
      </c>
      <c r="V33" s="14"/>
      <c r="W33" s="13"/>
      <c r="X33" s="13"/>
      <c r="Y33" s="10">
        <f t="shared" si="6"/>
        <v>0</v>
      </c>
      <c r="Z33" s="14"/>
      <c r="AA33" s="13"/>
      <c r="AB33" s="13"/>
      <c r="AC33" s="10">
        <f t="shared" si="0"/>
        <v>0</v>
      </c>
      <c r="AD33" s="14"/>
      <c r="AE33" s="13"/>
      <c r="AF33" s="13"/>
      <c r="AG33" s="10">
        <f t="shared" si="7"/>
        <v>0</v>
      </c>
      <c r="AH33" s="14"/>
      <c r="AI33" s="13">
        <v>100</v>
      </c>
      <c r="AJ33" s="9">
        <v>100</v>
      </c>
      <c r="AK33" s="10">
        <f t="shared" si="8"/>
        <v>0</v>
      </c>
      <c r="AL33" s="14"/>
      <c r="AM33" s="13">
        <v>95</v>
      </c>
      <c r="AN33" s="12">
        <v>95</v>
      </c>
      <c r="AO33" s="10">
        <f t="shared" si="9"/>
        <v>0</v>
      </c>
      <c r="AP33" s="14"/>
      <c r="AQ33" s="13"/>
      <c r="AR33" s="13"/>
      <c r="AS33" s="10">
        <f t="shared" si="10"/>
        <v>0</v>
      </c>
      <c r="AT33" s="14"/>
      <c r="AU33" s="15"/>
      <c r="AV33" s="15"/>
      <c r="AW33" s="10">
        <f t="shared" si="11"/>
        <v>0</v>
      </c>
      <c r="AX33" s="14"/>
      <c r="AY33" s="13"/>
      <c r="AZ33" s="13"/>
      <c r="BA33" s="10">
        <f t="shared" si="12"/>
        <v>0</v>
      </c>
      <c r="BB33" s="14"/>
      <c r="BC33" s="13"/>
      <c r="BD33" s="13"/>
      <c r="BE33" s="10">
        <f t="shared" si="13"/>
        <v>0</v>
      </c>
      <c r="BF33" s="14"/>
      <c r="BG33" s="13"/>
      <c r="BH33" s="13"/>
      <c r="BI33" s="10">
        <f t="shared" si="14"/>
        <v>0</v>
      </c>
      <c r="BJ33" s="14"/>
      <c r="BK33" s="13"/>
      <c r="BL33" s="16"/>
      <c r="BM33" s="10">
        <f t="shared" si="15"/>
        <v>0</v>
      </c>
      <c r="BN33" s="14"/>
      <c r="BO33" s="13"/>
      <c r="BP33" s="13"/>
      <c r="BQ33" s="10">
        <f t="shared" si="16"/>
        <v>0</v>
      </c>
      <c r="BR33" s="14"/>
      <c r="BS33" s="13"/>
      <c r="BT33" s="13"/>
      <c r="BU33" s="10">
        <f t="shared" si="17"/>
        <v>0</v>
      </c>
      <c r="BV33" s="14"/>
      <c r="BW33" s="13"/>
      <c r="BX33" s="13"/>
      <c r="BY33" s="10">
        <f t="shared" si="18"/>
        <v>0</v>
      </c>
      <c r="BZ33" s="14"/>
      <c r="CA33" s="13"/>
      <c r="CB33" s="13"/>
      <c r="CC33" s="10">
        <f t="shared" si="19"/>
        <v>0</v>
      </c>
      <c r="CD33" s="14"/>
      <c r="CE33" s="13">
        <v>100</v>
      </c>
      <c r="CF33" s="13">
        <v>94</v>
      </c>
      <c r="CG33" s="10">
        <f t="shared" si="20"/>
        <v>6</v>
      </c>
      <c r="CH33" s="14"/>
      <c r="CI33" s="13">
        <v>95</v>
      </c>
      <c r="CJ33" s="12">
        <v>95</v>
      </c>
      <c r="CK33" s="10">
        <f t="shared" si="21"/>
        <v>0</v>
      </c>
      <c r="CL33" s="14"/>
      <c r="CM33" s="13"/>
      <c r="CN33" s="13"/>
      <c r="CO33" s="10">
        <f t="shared" si="22"/>
        <v>0</v>
      </c>
      <c r="CP33" s="14"/>
      <c r="CQ33" s="13"/>
      <c r="CR33" s="13"/>
      <c r="CS33" s="10">
        <f t="shared" si="23"/>
        <v>0</v>
      </c>
      <c r="CT33" s="14"/>
      <c r="CU33" s="13"/>
      <c r="CV33" s="13"/>
      <c r="CW33" s="10">
        <f t="shared" si="24"/>
        <v>0</v>
      </c>
      <c r="CX33" s="14"/>
      <c r="CY33" s="13"/>
      <c r="CZ33" s="13"/>
      <c r="DA33" s="10">
        <f t="shared" si="25"/>
        <v>0</v>
      </c>
      <c r="DB33" s="14"/>
      <c r="DC33" s="13"/>
      <c r="DD33" s="13"/>
      <c r="DE33" s="10">
        <f t="shared" si="26"/>
        <v>0</v>
      </c>
      <c r="DF33" s="14"/>
      <c r="DG33" s="13"/>
      <c r="DH33" s="13"/>
      <c r="DI33" s="10">
        <f t="shared" si="27"/>
        <v>0</v>
      </c>
      <c r="DJ33" s="14"/>
      <c r="DK33" s="13"/>
      <c r="DL33" s="13"/>
      <c r="DM33" s="10">
        <f t="shared" si="28"/>
        <v>0</v>
      </c>
      <c r="DN33" s="14"/>
      <c r="DO33" s="13"/>
      <c r="DP33" s="13"/>
      <c r="DQ33" s="10">
        <f t="shared" si="29"/>
        <v>0</v>
      </c>
      <c r="DR33" s="14"/>
      <c r="DS33" s="13"/>
      <c r="DT33" s="13"/>
      <c r="DU33" s="10"/>
      <c r="DV33" s="14"/>
      <c r="DW33" s="13"/>
      <c r="DX33" s="13"/>
      <c r="DY33" s="10"/>
      <c r="DZ33" s="14"/>
      <c r="EA33" s="13"/>
      <c r="EB33" s="13"/>
      <c r="EC33" s="10"/>
      <c r="ED33" s="14"/>
      <c r="EE33" s="13"/>
      <c r="EF33" s="13"/>
      <c r="EG33" s="10"/>
      <c r="EH33" s="14"/>
      <c r="EI33" s="13"/>
      <c r="EJ33" s="13"/>
      <c r="EK33" s="10"/>
      <c r="EL33" s="14"/>
      <c r="EM33" s="13"/>
      <c r="EN33" s="13"/>
      <c r="EO33" s="10"/>
      <c r="EP33" s="14"/>
      <c r="EQ33" s="34">
        <v>4</v>
      </c>
      <c r="ER33" s="34">
        <v>4</v>
      </c>
      <c r="ES33" s="35">
        <v>1</v>
      </c>
    </row>
    <row r="34" spans="1:149" s="4" customFormat="1" ht="14.25" customHeight="1" x14ac:dyDescent="0.25">
      <c r="A34" s="8">
        <v>28</v>
      </c>
      <c r="B34" s="19" t="s">
        <v>36</v>
      </c>
      <c r="C34" s="9">
        <v>100</v>
      </c>
      <c r="D34" s="9">
        <v>100</v>
      </c>
      <c r="E34" s="10">
        <f t="shared" si="1"/>
        <v>0</v>
      </c>
      <c r="F34" s="11"/>
      <c r="G34" s="12">
        <v>95</v>
      </c>
      <c r="H34" s="12">
        <v>100</v>
      </c>
      <c r="I34" s="10">
        <f t="shared" si="2"/>
        <v>-5</v>
      </c>
      <c r="J34" s="11"/>
      <c r="K34" s="12"/>
      <c r="L34" s="12"/>
      <c r="M34" s="10">
        <f t="shared" si="3"/>
        <v>0</v>
      </c>
      <c r="N34" s="10"/>
      <c r="O34" s="12"/>
      <c r="P34" s="12"/>
      <c r="Q34" s="10">
        <f t="shared" si="4"/>
        <v>0</v>
      </c>
      <c r="R34" s="18"/>
      <c r="S34" s="13"/>
      <c r="T34" s="13"/>
      <c r="U34" s="10">
        <f t="shared" si="5"/>
        <v>0</v>
      </c>
      <c r="V34" s="14"/>
      <c r="W34" s="13"/>
      <c r="X34" s="13"/>
      <c r="Y34" s="10">
        <f t="shared" si="6"/>
        <v>0</v>
      </c>
      <c r="Z34" s="14"/>
      <c r="AA34" s="13"/>
      <c r="AB34" s="13"/>
      <c r="AC34" s="10">
        <f t="shared" si="0"/>
        <v>0</v>
      </c>
      <c r="AD34" s="14"/>
      <c r="AE34" s="13"/>
      <c r="AF34" s="13"/>
      <c r="AG34" s="10">
        <f t="shared" si="7"/>
        <v>0</v>
      </c>
      <c r="AH34" s="14"/>
      <c r="AI34" s="13">
        <v>100</v>
      </c>
      <c r="AJ34" s="9">
        <v>100</v>
      </c>
      <c r="AK34" s="10">
        <f t="shared" si="8"/>
        <v>0</v>
      </c>
      <c r="AL34" s="14"/>
      <c r="AM34" s="13">
        <v>95</v>
      </c>
      <c r="AN34" s="12">
        <v>93</v>
      </c>
      <c r="AO34" s="10">
        <f t="shared" si="9"/>
        <v>2</v>
      </c>
      <c r="AP34" s="14"/>
      <c r="AQ34" s="9"/>
      <c r="AR34" s="9"/>
      <c r="AS34" s="10">
        <f t="shared" si="10"/>
        <v>0</v>
      </c>
      <c r="AT34" s="14"/>
      <c r="AU34" s="15">
        <v>95</v>
      </c>
      <c r="AV34" s="15">
        <v>100</v>
      </c>
      <c r="AW34" s="10">
        <f t="shared" si="11"/>
        <v>-5</v>
      </c>
      <c r="AX34" s="14"/>
      <c r="AY34" s="13">
        <v>100</v>
      </c>
      <c r="AZ34" s="21">
        <v>100</v>
      </c>
      <c r="BA34" s="10">
        <f t="shared" si="12"/>
        <v>0</v>
      </c>
      <c r="BB34" s="14"/>
      <c r="BC34" s="15">
        <v>95</v>
      </c>
      <c r="BD34" s="23">
        <v>100</v>
      </c>
      <c r="BE34" s="10">
        <f t="shared" si="13"/>
        <v>-5</v>
      </c>
      <c r="BF34" s="14"/>
      <c r="BG34" s="13"/>
      <c r="BH34" s="13"/>
      <c r="BI34" s="10">
        <f t="shared" si="14"/>
        <v>0</v>
      </c>
      <c r="BJ34" s="14"/>
      <c r="BK34" s="13"/>
      <c r="BL34" s="16"/>
      <c r="BM34" s="10">
        <f t="shared" si="15"/>
        <v>0</v>
      </c>
      <c r="BN34" s="14"/>
      <c r="BO34" s="13"/>
      <c r="BP34" s="13"/>
      <c r="BQ34" s="10">
        <f t="shared" si="16"/>
        <v>0</v>
      </c>
      <c r="BR34" s="14"/>
      <c r="BS34" s="13"/>
      <c r="BT34" s="13"/>
      <c r="BU34" s="10">
        <f t="shared" si="17"/>
        <v>0</v>
      </c>
      <c r="BV34" s="14"/>
      <c r="BW34" s="13"/>
      <c r="BX34" s="13"/>
      <c r="BY34" s="10">
        <f t="shared" si="18"/>
        <v>0</v>
      </c>
      <c r="BZ34" s="14"/>
      <c r="CA34" s="13"/>
      <c r="CB34" s="13"/>
      <c r="CC34" s="10">
        <f t="shared" si="19"/>
        <v>0</v>
      </c>
      <c r="CD34" s="14"/>
      <c r="CE34" s="13">
        <v>100</v>
      </c>
      <c r="CF34" s="13">
        <v>96.8</v>
      </c>
      <c r="CG34" s="10">
        <f t="shared" si="20"/>
        <v>3.2000000000000028</v>
      </c>
      <c r="CH34" s="14"/>
      <c r="CI34" s="13">
        <v>95</v>
      </c>
      <c r="CJ34" s="12">
        <v>90</v>
      </c>
      <c r="CK34" s="10">
        <f t="shared" si="21"/>
        <v>5</v>
      </c>
      <c r="CL34" s="14"/>
      <c r="CM34" s="13"/>
      <c r="CN34" s="13"/>
      <c r="CO34" s="10">
        <f t="shared" si="22"/>
        <v>0</v>
      </c>
      <c r="CP34" s="14"/>
      <c r="CQ34" s="13"/>
      <c r="CR34" s="13"/>
      <c r="CS34" s="10">
        <f t="shared" si="23"/>
        <v>0</v>
      </c>
      <c r="CT34" s="14"/>
      <c r="CU34" s="13">
        <v>100</v>
      </c>
      <c r="CV34" s="21">
        <v>100</v>
      </c>
      <c r="CW34" s="10">
        <f t="shared" si="24"/>
        <v>0</v>
      </c>
      <c r="CX34" s="14"/>
      <c r="CY34" s="15">
        <v>95</v>
      </c>
      <c r="CZ34" s="23">
        <v>100</v>
      </c>
      <c r="DA34" s="10">
        <f t="shared" si="25"/>
        <v>-5</v>
      </c>
      <c r="DB34" s="14"/>
      <c r="DC34" s="13">
        <v>100</v>
      </c>
      <c r="DD34" s="13">
        <v>96</v>
      </c>
      <c r="DE34" s="10">
        <f t="shared" si="26"/>
        <v>4</v>
      </c>
      <c r="DF34" s="14"/>
      <c r="DG34" s="13">
        <v>95</v>
      </c>
      <c r="DH34" s="12">
        <v>96</v>
      </c>
      <c r="DI34" s="10">
        <f t="shared" si="27"/>
        <v>-1</v>
      </c>
      <c r="DJ34" s="14"/>
      <c r="DK34" s="13"/>
      <c r="DL34" s="13"/>
      <c r="DM34" s="10">
        <f t="shared" si="28"/>
        <v>0</v>
      </c>
      <c r="DN34" s="14"/>
      <c r="DO34" s="13"/>
      <c r="DP34" s="13"/>
      <c r="DQ34" s="10">
        <f t="shared" si="29"/>
        <v>0</v>
      </c>
      <c r="DR34" s="14"/>
      <c r="DS34" s="13">
        <v>100</v>
      </c>
      <c r="DT34" s="13">
        <v>100</v>
      </c>
      <c r="DU34" s="10">
        <f t="shared" si="30"/>
        <v>0</v>
      </c>
      <c r="DV34" s="14"/>
      <c r="DW34" s="13">
        <v>95</v>
      </c>
      <c r="DX34" s="12">
        <v>96</v>
      </c>
      <c r="DY34" s="10">
        <f t="shared" si="31"/>
        <v>-1</v>
      </c>
      <c r="DZ34" s="14"/>
      <c r="EA34" s="13"/>
      <c r="EB34" s="13"/>
      <c r="EC34" s="10">
        <f t="shared" si="32"/>
        <v>0</v>
      </c>
      <c r="ED34" s="14"/>
      <c r="EE34" s="13"/>
      <c r="EF34" s="13"/>
      <c r="EG34" s="10">
        <f t="shared" si="33"/>
        <v>0</v>
      </c>
      <c r="EH34" s="14"/>
      <c r="EI34" s="13">
        <v>100</v>
      </c>
      <c r="EJ34" s="13">
        <v>100</v>
      </c>
      <c r="EK34" s="10">
        <f t="shared" si="34"/>
        <v>0</v>
      </c>
      <c r="EL34" s="14"/>
      <c r="EM34" s="13">
        <v>95</v>
      </c>
      <c r="EN34" s="12">
        <v>100</v>
      </c>
      <c r="EO34" s="10">
        <f t="shared" si="35"/>
        <v>-5</v>
      </c>
      <c r="EP34" s="14"/>
      <c r="EQ34" s="34">
        <v>17</v>
      </c>
      <c r="ER34" s="34">
        <v>17</v>
      </c>
      <c r="ES34" s="35">
        <v>1</v>
      </c>
    </row>
    <row r="35" spans="1:149" s="4" customFormat="1" ht="14.25" customHeight="1" x14ac:dyDescent="0.25">
      <c r="A35" s="8">
        <v>29</v>
      </c>
      <c r="B35" s="19" t="s">
        <v>37</v>
      </c>
      <c r="C35" s="9"/>
      <c r="D35" s="9"/>
      <c r="E35" s="10">
        <f t="shared" si="1"/>
        <v>0</v>
      </c>
      <c r="F35" s="11"/>
      <c r="G35" s="12"/>
      <c r="H35" s="12"/>
      <c r="I35" s="10">
        <f t="shared" si="2"/>
        <v>0</v>
      </c>
      <c r="J35" s="11"/>
      <c r="K35" s="12"/>
      <c r="L35" s="12"/>
      <c r="M35" s="10">
        <f t="shared" si="3"/>
        <v>0</v>
      </c>
      <c r="N35" s="10"/>
      <c r="O35" s="12"/>
      <c r="P35" s="12"/>
      <c r="Q35" s="10">
        <f t="shared" si="4"/>
        <v>0</v>
      </c>
      <c r="R35" s="18"/>
      <c r="S35" s="13"/>
      <c r="T35" s="13"/>
      <c r="U35" s="10">
        <f t="shared" si="5"/>
        <v>0</v>
      </c>
      <c r="V35" s="14"/>
      <c r="W35" s="13"/>
      <c r="X35" s="13"/>
      <c r="Y35" s="10">
        <f t="shared" si="6"/>
        <v>0</v>
      </c>
      <c r="Z35" s="14"/>
      <c r="AA35" s="13"/>
      <c r="AB35" s="13"/>
      <c r="AC35" s="10">
        <f t="shared" si="0"/>
        <v>0</v>
      </c>
      <c r="AD35" s="14"/>
      <c r="AE35" s="13"/>
      <c r="AF35" s="13"/>
      <c r="AG35" s="10">
        <f t="shared" si="7"/>
        <v>0</v>
      </c>
      <c r="AH35" s="14"/>
      <c r="AI35" s="13">
        <v>100</v>
      </c>
      <c r="AJ35" s="9">
        <v>100</v>
      </c>
      <c r="AK35" s="10">
        <f t="shared" si="8"/>
        <v>0</v>
      </c>
      <c r="AL35" s="14"/>
      <c r="AM35" s="13">
        <v>95</v>
      </c>
      <c r="AN35" s="12">
        <v>95</v>
      </c>
      <c r="AO35" s="10">
        <f t="shared" si="9"/>
        <v>0</v>
      </c>
      <c r="AP35" s="14"/>
      <c r="AQ35" s="9">
        <v>100</v>
      </c>
      <c r="AR35" s="9">
        <v>100</v>
      </c>
      <c r="AS35" s="10">
        <f t="shared" si="10"/>
        <v>0</v>
      </c>
      <c r="AT35" s="14"/>
      <c r="AU35" s="15">
        <v>95</v>
      </c>
      <c r="AV35" s="15">
        <v>100</v>
      </c>
      <c r="AW35" s="10">
        <f t="shared" si="11"/>
        <v>-5</v>
      </c>
      <c r="AX35" s="14"/>
      <c r="AY35" s="13"/>
      <c r="AZ35" s="13"/>
      <c r="BA35" s="10">
        <f t="shared" si="12"/>
        <v>0</v>
      </c>
      <c r="BB35" s="14"/>
      <c r="BC35" s="13"/>
      <c r="BD35" s="13"/>
      <c r="BE35" s="10">
        <f t="shared" si="13"/>
        <v>0</v>
      </c>
      <c r="BF35" s="14"/>
      <c r="BG35" s="13"/>
      <c r="BH35" s="13"/>
      <c r="BI35" s="10">
        <f t="shared" si="14"/>
        <v>0</v>
      </c>
      <c r="BJ35" s="14"/>
      <c r="BK35" s="13"/>
      <c r="BL35" s="16"/>
      <c r="BM35" s="10">
        <f t="shared" si="15"/>
        <v>0</v>
      </c>
      <c r="BN35" s="14"/>
      <c r="BO35" s="13"/>
      <c r="BP35" s="13"/>
      <c r="BQ35" s="10">
        <f t="shared" si="16"/>
        <v>0</v>
      </c>
      <c r="BR35" s="14"/>
      <c r="BS35" s="13"/>
      <c r="BT35" s="13"/>
      <c r="BU35" s="10">
        <f t="shared" si="17"/>
        <v>0</v>
      </c>
      <c r="BV35" s="14"/>
      <c r="BW35" s="13"/>
      <c r="BX35" s="13"/>
      <c r="BY35" s="10">
        <f t="shared" si="18"/>
        <v>0</v>
      </c>
      <c r="BZ35" s="14"/>
      <c r="CA35" s="13"/>
      <c r="CB35" s="13"/>
      <c r="CC35" s="10">
        <f t="shared" si="19"/>
        <v>0</v>
      </c>
      <c r="CD35" s="14"/>
      <c r="CE35" s="13">
        <v>100</v>
      </c>
      <c r="CF35" s="13">
        <v>100</v>
      </c>
      <c r="CG35" s="10">
        <f t="shared" si="20"/>
        <v>0</v>
      </c>
      <c r="CH35" s="14"/>
      <c r="CI35" s="13">
        <v>95</v>
      </c>
      <c r="CJ35" s="12">
        <v>95</v>
      </c>
      <c r="CK35" s="10">
        <f t="shared" si="21"/>
        <v>0</v>
      </c>
      <c r="CL35" s="14"/>
      <c r="CM35" s="13"/>
      <c r="CN35" s="13"/>
      <c r="CO35" s="10">
        <f t="shared" si="22"/>
        <v>0</v>
      </c>
      <c r="CP35" s="14"/>
      <c r="CQ35" s="13"/>
      <c r="CR35" s="13"/>
      <c r="CS35" s="10">
        <f t="shared" si="23"/>
        <v>0</v>
      </c>
      <c r="CT35" s="14"/>
      <c r="CU35" s="13">
        <v>100</v>
      </c>
      <c r="CV35" s="21">
        <v>100</v>
      </c>
      <c r="CW35" s="10">
        <f t="shared" si="24"/>
        <v>0</v>
      </c>
      <c r="CX35" s="14"/>
      <c r="CY35" s="15">
        <v>95</v>
      </c>
      <c r="CZ35" s="23">
        <v>100</v>
      </c>
      <c r="DA35" s="10">
        <f t="shared" si="25"/>
        <v>-5</v>
      </c>
      <c r="DB35" s="14"/>
      <c r="DC35" s="13"/>
      <c r="DD35" s="13"/>
      <c r="DE35" s="10">
        <f t="shared" si="26"/>
        <v>0</v>
      </c>
      <c r="DF35" s="14"/>
      <c r="DG35" s="13"/>
      <c r="DH35" s="13"/>
      <c r="DI35" s="10">
        <f t="shared" si="27"/>
        <v>0</v>
      </c>
      <c r="DJ35" s="14"/>
      <c r="DK35" s="13"/>
      <c r="DL35" s="13"/>
      <c r="DM35" s="10">
        <f t="shared" si="28"/>
        <v>0</v>
      </c>
      <c r="DN35" s="14"/>
      <c r="DO35" s="13"/>
      <c r="DP35" s="13"/>
      <c r="DQ35" s="10">
        <f t="shared" si="29"/>
        <v>0</v>
      </c>
      <c r="DR35" s="14"/>
      <c r="DS35" s="13">
        <v>100</v>
      </c>
      <c r="DT35" s="13">
        <v>100</v>
      </c>
      <c r="DU35" s="10">
        <f t="shared" si="30"/>
        <v>0</v>
      </c>
      <c r="DV35" s="14"/>
      <c r="DW35" s="13">
        <v>95</v>
      </c>
      <c r="DX35" s="12">
        <v>95</v>
      </c>
      <c r="DY35" s="10">
        <f t="shared" si="31"/>
        <v>0</v>
      </c>
      <c r="DZ35" s="14"/>
      <c r="EA35" s="13"/>
      <c r="EB35" s="13"/>
      <c r="EC35" s="10">
        <f t="shared" si="32"/>
        <v>0</v>
      </c>
      <c r="ED35" s="14"/>
      <c r="EE35" s="13"/>
      <c r="EF35" s="13"/>
      <c r="EG35" s="10">
        <f t="shared" si="33"/>
        <v>0</v>
      </c>
      <c r="EH35" s="14"/>
      <c r="EI35" s="13"/>
      <c r="EJ35" s="13"/>
      <c r="EK35" s="10">
        <f t="shared" si="34"/>
        <v>0</v>
      </c>
      <c r="EL35" s="14"/>
      <c r="EM35" s="13"/>
      <c r="EN35" s="12"/>
      <c r="EO35" s="10">
        <f t="shared" si="35"/>
        <v>0</v>
      </c>
      <c r="EP35" s="14"/>
      <c r="EQ35" s="34">
        <v>10</v>
      </c>
      <c r="ER35" s="34">
        <v>10</v>
      </c>
      <c r="ES35" s="35">
        <v>1</v>
      </c>
    </row>
    <row r="36" spans="1:149" s="4" customFormat="1" ht="14.25" customHeight="1" x14ac:dyDescent="0.25">
      <c r="A36" s="8">
        <v>30</v>
      </c>
      <c r="B36" s="19" t="s">
        <v>85</v>
      </c>
      <c r="C36" s="9">
        <v>100</v>
      </c>
      <c r="D36" s="9">
        <v>100</v>
      </c>
      <c r="E36" s="10">
        <f t="shared" si="1"/>
        <v>0</v>
      </c>
      <c r="F36" s="11"/>
      <c r="G36" s="12">
        <v>95</v>
      </c>
      <c r="H36" s="12">
        <v>95</v>
      </c>
      <c r="I36" s="10">
        <f t="shared" si="2"/>
        <v>0</v>
      </c>
      <c r="J36" s="11"/>
      <c r="K36" s="12">
        <v>100</v>
      </c>
      <c r="L36" s="12">
        <v>100</v>
      </c>
      <c r="M36" s="10">
        <f t="shared" si="3"/>
        <v>0</v>
      </c>
      <c r="N36" s="10"/>
      <c r="O36" s="12">
        <v>95</v>
      </c>
      <c r="P36" s="28">
        <v>100</v>
      </c>
      <c r="Q36" s="10">
        <f t="shared" si="4"/>
        <v>-5</v>
      </c>
      <c r="R36" s="18"/>
      <c r="S36" s="13"/>
      <c r="T36" s="13"/>
      <c r="U36" s="10">
        <f t="shared" si="5"/>
        <v>0</v>
      </c>
      <c r="V36" s="14"/>
      <c r="W36" s="13"/>
      <c r="X36" s="13"/>
      <c r="Y36" s="10">
        <f t="shared" si="6"/>
        <v>0</v>
      </c>
      <c r="Z36" s="14"/>
      <c r="AA36" s="13"/>
      <c r="AB36" s="13"/>
      <c r="AC36" s="10">
        <f t="shared" si="0"/>
        <v>0</v>
      </c>
      <c r="AD36" s="14"/>
      <c r="AE36" s="13"/>
      <c r="AF36" s="13"/>
      <c r="AG36" s="10">
        <f t="shared" si="7"/>
        <v>0</v>
      </c>
      <c r="AH36" s="14"/>
      <c r="AI36" s="13">
        <v>100</v>
      </c>
      <c r="AJ36" s="9">
        <v>99</v>
      </c>
      <c r="AK36" s="10">
        <f t="shared" si="8"/>
        <v>1</v>
      </c>
      <c r="AL36" s="14"/>
      <c r="AM36" s="13">
        <v>95</v>
      </c>
      <c r="AN36" s="12">
        <v>95</v>
      </c>
      <c r="AO36" s="10">
        <f t="shared" si="9"/>
        <v>0</v>
      </c>
      <c r="AP36" s="14"/>
      <c r="AQ36" s="9"/>
      <c r="AR36" s="9"/>
      <c r="AS36" s="10">
        <f t="shared" si="10"/>
        <v>0</v>
      </c>
      <c r="AT36" s="14"/>
      <c r="AU36" s="15"/>
      <c r="AV36" s="12"/>
      <c r="AW36" s="10">
        <f t="shared" si="11"/>
        <v>0</v>
      </c>
      <c r="AX36" s="14"/>
      <c r="AY36" s="13"/>
      <c r="AZ36" s="21"/>
      <c r="BA36" s="10">
        <f t="shared" si="12"/>
        <v>0</v>
      </c>
      <c r="BB36" s="14"/>
      <c r="BC36" s="13">
        <v>95</v>
      </c>
      <c r="BD36" s="12">
        <v>100</v>
      </c>
      <c r="BE36" s="10">
        <f t="shared" si="13"/>
        <v>-5</v>
      </c>
      <c r="BF36" s="14"/>
      <c r="BG36" s="13"/>
      <c r="BH36" s="21"/>
      <c r="BI36" s="10">
        <f t="shared" si="14"/>
        <v>0</v>
      </c>
      <c r="BJ36" s="14"/>
      <c r="BK36" s="15">
        <v>95</v>
      </c>
      <c r="BL36" s="23">
        <v>100</v>
      </c>
      <c r="BM36" s="10">
        <f t="shared" si="15"/>
        <v>-5</v>
      </c>
      <c r="BN36" s="14"/>
      <c r="BO36" s="13"/>
      <c r="BP36" s="13"/>
      <c r="BQ36" s="10">
        <f t="shared" si="16"/>
        <v>0</v>
      </c>
      <c r="BR36" s="14"/>
      <c r="BS36" s="13"/>
      <c r="BT36" s="13"/>
      <c r="BU36" s="10">
        <f t="shared" si="17"/>
        <v>0</v>
      </c>
      <c r="BV36" s="14"/>
      <c r="BW36" s="13"/>
      <c r="BX36" s="13"/>
      <c r="BY36" s="10">
        <f t="shared" si="18"/>
        <v>0</v>
      </c>
      <c r="BZ36" s="14"/>
      <c r="CA36" s="13"/>
      <c r="CB36" s="13"/>
      <c r="CC36" s="10">
        <f t="shared" si="19"/>
        <v>0</v>
      </c>
      <c r="CD36" s="14"/>
      <c r="CE36" s="13">
        <v>100</v>
      </c>
      <c r="CF36" s="13">
        <v>100</v>
      </c>
      <c r="CG36" s="10">
        <f t="shared" si="20"/>
        <v>0</v>
      </c>
      <c r="CH36" s="14"/>
      <c r="CI36" s="13">
        <v>95</v>
      </c>
      <c r="CJ36" s="12">
        <v>95</v>
      </c>
      <c r="CK36" s="10">
        <f t="shared" si="21"/>
        <v>0</v>
      </c>
      <c r="CL36" s="14"/>
      <c r="CM36" s="13"/>
      <c r="CN36" s="13"/>
      <c r="CO36" s="10">
        <f t="shared" si="22"/>
        <v>0</v>
      </c>
      <c r="CP36" s="14"/>
      <c r="CQ36" s="13"/>
      <c r="CR36" s="13"/>
      <c r="CS36" s="10">
        <f t="shared" si="23"/>
        <v>0</v>
      </c>
      <c r="CT36" s="14"/>
      <c r="CU36" s="13"/>
      <c r="CV36" s="21"/>
      <c r="CW36" s="10">
        <f t="shared" si="24"/>
        <v>0</v>
      </c>
      <c r="CX36" s="14"/>
      <c r="CY36" s="15"/>
      <c r="CZ36" s="23"/>
      <c r="DA36" s="10">
        <f t="shared" si="25"/>
        <v>0</v>
      </c>
      <c r="DB36" s="14"/>
      <c r="DC36" s="13"/>
      <c r="DD36" s="13"/>
      <c r="DE36" s="10">
        <f t="shared" si="26"/>
        <v>0</v>
      </c>
      <c r="DF36" s="14"/>
      <c r="DG36" s="13"/>
      <c r="DH36" s="13"/>
      <c r="DI36" s="10">
        <f t="shared" si="27"/>
        <v>0</v>
      </c>
      <c r="DJ36" s="14"/>
      <c r="DK36" s="13"/>
      <c r="DL36" s="13"/>
      <c r="DM36" s="10">
        <f t="shared" si="28"/>
        <v>0</v>
      </c>
      <c r="DN36" s="14"/>
      <c r="DO36" s="13"/>
      <c r="DP36" s="13"/>
      <c r="DQ36" s="10">
        <f t="shared" si="29"/>
        <v>0</v>
      </c>
      <c r="DR36" s="14"/>
      <c r="DS36" s="13">
        <v>100</v>
      </c>
      <c r="DT36" s="13">
        <v>82</v>
      </c>
      <c r="DU36" s="10">
        <f t="shared" si="30"/>
        <v>18</v>
      </c>
      <c r="DV36" s="14"/>
      <c r="DW36" s="13">
        <v>95</v>
      </c>
      <c r="DX36" s="12">
        <v>95</v>
      </c>
      <c r="DY36" s="10">
        <f t="shared" si="31"/>
        <v>0</v>
      </c>
      <c r="DZ36" s="14"/>
      <c r="EA36" s="13"/>
      <c r="EB36" s="13"/>
      <c r="EC36" s="10">
        <f t="shared" si="32"/>
        <v>0</v>
      </c>
      <c r="ED36" s="14"/>
      <c r="EE36" s="13"/>
      <c r="EF36" s="13"/>
      <c r="EG36" s="10">
        <f t="shared" si="33"/>
        <v>0</v>
      </c>
      <c r="EH36" s="14"/>
      <c r="EI36" s="13"/>
      <c r="EJ36" s="13"/>
      <c r="EK36" s="10">
        <f t="shared" si="34"/>
        <v>0</v>
      </c>
      <c r="EL36" s="14"/>
      <c r="EM36" s="13">
        <v>95</v>
      </c>
      <c r="EN36" s="13">
        <v>100</v>
      </c>
      <c r="EO36" s="10">
        <f t="shared" si="35"/>
        <v>-5</v>
      </c>
      <c r="EP36" s="14"/>
      <c r="EQ36" s="34">
        <v>13</v>
      </c>
      <c r="ER36" s="34">
        <v>12</v>
      </c>
      <c r="ES36" s="35">
        <v>0.92307692307692313</v>
      </c>
    </row>
    <row r="37" spans="1:149" s="4" customFormat="1" ht="14.25" customHeight="1" x14ac:dyDescent="0.25">
      <c r="A37" s="8">
        <v>31</v>
      </c>
      <c r="B37" s="19" t="s">
        <v>38</v>
      </c>
      <c r="C37" s="9">
        <v>100</v>
      </c>
      <c r="D37" s="9">
        <v>100</v>
      </c>
      <c r="E37" s="10">
        <f t="shared" si="1"/>
        <v>0</v>
      </c>
      <c r="F37" s="11"/>
      <c r="G37" s="12">
        <v>95</v>
      </c>
      <c r="H37" s="12">
        <v>100</v>
      </c>
      <c r="I37" s="10">
        <f t="shared" si="2"/>
        <v>-5</v>
      </c>
      <c r="J37" s="11"/>
      <c r="K37" s="12"/>
      <c r="L37" s="12"/>
      <c r="M37" s="10">
        <f t="shared" si="3"/>
        <v>0</v>
      </c>
      <c r="N37" s="10"/>
      <c r="O37" s="12"/>
      <c r="P37" s="12"/>
      <c r="Q37" s="10">
        <f t="shared" si="4"/>
        <v>0</v>
      </c>
      <c r="R37" s="18"/>
      <c r="S37" s="13"/>
      <c r="T37" s="13"/>
      <c r="U37" s="10">
        <f t="shared" si="5"/>
        <v>0</v>
      </c>
      <c r="V37" s="14"/>
      <c r="W37" s="13"/>
      <c r="X37" s="13"/>
      <c r="Y37" s="10">
        <f t="shared" si="6"/>
        <v>0</v>
      </c>
      <c r="Z37" s="14"/>
      <c r="AA37" s="13"/>
      <c r="AB37" s="13"/>
      <c r="AC37" s="10">
        <f t="shared" si="0"/>
        <v>0</v>
      </c>
      <c r="AD37" s="14"/>
      <c r="AE37" s="13"/>
      <c r="AF37" s="13"/>
      <c r="AG37" s="10">
        <f t="shared" si="7"/>
        <v>0</v>
      </c>
      <c r="AH37" s="14"/>
      <c r="AI37" s="13">
        <v>100</v>
      </c>
      <c r="AJ37" s="9">
        <v>100</v>
      </c>
      <c r="AK37" s="10">
        <f t="shared" si="8"/>
        <v>0</v>
      </c>
      <c r="AL37" s="14"/>
      <c r="AM37" s="13">
        <v>95</v>
      </c>
      <c r="AN37" s="12">
        <v>95</v>
      </c>
      <c r="AO37" s="10">
        <f t="shared" si="9"/>
        <v>0</v>
      </c>
      <c r="AP37" s="14"/>
      <c r="AQ37" s="9"/>
      <c r="AR37" s="9"/>
      <c r="AS37" s="10">
        <f t="shared" si="10"/>
        <v>0</v>
      </c>
      <c r="AT37" s="14"/>
      <c r="AU37" s="15"/>
      <c r="AV37" s="12"/>
      <c r="AW37" s="10">
        <f t="shared" si="11"/>
        <v>0</v>
      </c>
      <c r="AX37" s="14"/>
      <c r="AY37" s="13"/>
      <c r="AZ37" s="13"/>
      <c r="BA37" s="10">
        <f t="shared" si="12"/>
        <v>0</v>
      </c>
      <c r="BB37" s="14"/>
      <c r="BC37" s="13"/>
      <c r="BD37" s="13"/>
      <c r="BE37" s="10">
        <f t="shared" si="13"/>
        <v>0</v>
      </c>
      <c r="BF37" s="14"/>
      <c r="BG37" s="13"/>
      <c r="BH37" s="9"/>
      <c r="BI37" s="10">
        <f t="shared" si="14"/>
        <v>0</v>
      </c>
      <c r="BJ37" s="14"/>
      <c r="BK37" s="13"/>
      <c r="BL37" s="12"/>
      <c r="BM37" s="10">
        <f t="shared" si="15"/>
        <v>0</v>
      </c>
      <c r="BN37" s="14"/>
      <c r="BO37" s="13"/>
      <c r="BP37" s="13"/>
      <c r="BQ37" s="10">
        <f t="shared" si="16"/>
        <v>0</v>
      </c>
      <c r="BR37" s="14"/>
      <c r="BS37" s="13"/>
      <c r="BT37" s="13"/>
      <c r="BU37" s="10">
        <f t="shared" si="17"/>
        <v>0</v>
      </c>
      <c r="BV37" s="14"/>
      <c r="BW37" s="13"/>
      <c r="BX37" s="13"/>
      <c r="BY37" s="10">
        <f t="shared" si="18"/>
        <v>0</v>
      </c>
      <c r="BZ37" s="14"/>
      <c r="CA37" s="13"/>
      <c r="CB37" s="13"/>
      <c r="CC37" s="10">
        <f t="shared" si="19"/>
        <v>0</v>
      </c>
      <c r="CD37" s="14"/>
      <c r="CE37" s="13">
        <v>100</v>
      </c>
      <c r="CF37" s="13">
        <v>100</v>
      </c>
      <c r="CG37" s="10">
        <f t="shared" si="20"/>
        <v>0</v>
      </c>
      <c r="CH37" s="14"/>
      <c r="CI37" s="13">
        <v>95</v>
      </c>
      <c r="CJ37" s="12">
        <v>95</v>
      </c>
      <c r="CK37" s="10">
        <f t="shared" si="21"/>
        <v>0</v>
      </c>
      <c r="CL37" s="14"/>
      <c r="CM37" s="13"/>
      <c r="CN37" s="13"/>
      <c r="CO37" s="10">
        <f t="shared" si="22"/>
        <v>0</v>
      </c>
      <c r="CP37" s="14"/>
      <c r="CQ37" s="13"/>
      <c r="CR37" s="13"/>
      <c r="CS37" s="10">
        <f t="shared" si="23"/>
        <v>0</v>
      </c>
      <c r="CT37" s="14"/>
      <c r="CU37" s="13">
        <v>100</v>
      </c>
      <c r="CV37" s="21">
        <v>100</v>
      </c>
      <c r="CW37" s="10">
        <f t="shared" si="24"/>
        <v>0</v>
      </c>
      <c r="CX37" s="14"/>
      <c r="CY37" s="15">
        <v>95</v>
      </c>
      <c r="CZ37" s="23">
        <v>100</v>
      </c>
      <c r="DA37" s="10">
        <f t="shared" si="25"/>
        <v>-5</v>
      </c>
      <c r="DB37" s="14"/>
      <c r="DC37" s="13"/>
      <c r="DD37" s="13"/>
      <c r="DE37" s="10">
        <f t="shared" si="26"/>
        <v>0</v>
      </c>
      <c r="DF37" s="14"/>
      <c r="DG37" s="13"/>
      <c r="DH37" s="13"/>
      <c r="DI37" s="10">
        <f t="shared" si="27"/>
        <v>0</v>
      </c>
      <c r="DJ37" s="14"/>
      <c r="DK37" s="13"/>
      <c r="DL37" s="13"/>
      <c r="DM37" s="10">
        <f t="shared" si="28"/>
        <v>0</v>
      </c>
      <c r="DN37" s="14"/>
      <c r="DO37" s="13"/>
      <c r="DP37" s="13"/>
      <c r="DQ37" s="10">
        <f t="shared" si="29"/>
        <v>0</v>
      </c>
      <c r="DR37" s="14"/>
      <c r="DS37" s="13">
        <v>100</v>
      </c>
      <c r="DT37" s="13">
        <v>100</v>
      </c>
      <c r="DU37" s="10">
        <f t="shared" si="30"/>
        <v>0</v>
      </c>
      <c r="DV37" s="14"/>
      <c r="DW37" s="13">
        <v>95</v>
      </c>
      <c r="DX37" s="12">
        <v>95</v>
      </c>
      <c r="DY37" s="10">
        <f t="shared" si="31"/>
        <v>0</v>
      </c>
      <c r="DZ37" s="14"/>
      <c r="EA37" s="13"/>
      <c r="EB37" s="13"/>
      <c r="EC37" s="10">
        <f t="shared" si="32"/>
        <v>0</v>
      </c>
      <c r="ED37" s="14"/>
      <c r="EE37" s="13"/>
      <c r="EF37" s="13"/>
      <c r="EG37" s="10">
        <f t="shared" si="33"/>
        <v>0</v>
      </c>
      <c r="EH37" s="14"/>
      <c r="EI37" s="13"/>
      <c r="EJ37" s="13"/>
      <c r="EK37" s="10">
        <f t="shared" si="34"/>
        <v>0</v>
      </c>
      <c r="EL37" s="14"/>
      <c r="EM37" s="13"/>
      <c r="EN37" s="13"/>
      <c r="EO37" s="10">
        <f t="shared" si="35"/>
        <v>0</v>
      </c>
      <c r="EP37" s="14"/>
      <c r="EQ37" s="34">
        <v>10</v>
      </c>
      <c r="ER37" s="34">
        <v>10</v>
      </c>
      <c r="ES37" s="35">
        <v>1</v>
      </c>
    </row>
    <row r="38" spans="1:149" s="4" customFormat="1" ht="14.25" customHeight="1" x14ac:dyDescent="0.25">
      <c r="A38" s="8">
        <v>32</v>
      </c>
      <c r="B38" s="19" t="s">
        <v>39</v>
      </c>
      <c r="C38" s="9"/>
      <c r="D38" s="9"/>
      <c r="E38" s="10">
        <f t="shared" si="1"/>
        <v>0</v>
      </c>
      <c r="F38" s="11"/>
      <c r="G38" s="12"/>
      <c r="H38" s="12"/>
      <c r="I38" s="10">
        <f t="shared" si="2"/>
        <v>0</v>
      </c>
      <c r="J38" s="11"/>
      <c r="K38" s="12"/>
      <c r="L38" s="12"/>
      <c r="M38" s="10">
        <f t="shared" si="3"/>
        <v>0</v>
      </c>
      <c r="N38" s="10"/>
      <c r="O38" s="12"/>
      <c r="P38" s="12"/>
      <c r="Q38" s="10">
        <f t="shared" si="4"/>
        <v>0</v>
      </c>
      <c r="R38" s="18"/>
      <c r="S38" s="13"/>
      <c r="T38" s="13"/>
      <c r="U38" s="10">
        <f t="shared" si="5"/>
        <v>0</v>
      </c>
      <c r="V38" s="14"/>
      <c r="W38" s="13"/>
      <c r="X38" s="13"/>
      <c r="Y38" s="10">
        <f t="shared" si="6"/>
        <v>0</v>
      </c>
      <c r="Z38" s="14"/>
      <c r="AA38" s="13"/>
      <c r="AB38" s="13"/>
      <c r="AC38" s="10">
        <f t="shared" si="0"/>
        <v>0</v>
      </c>
      <c r="AD38" s="14"/>
      <c r="AE38" s="13"/>
      <c r="AF38" s="13"/>
      <c r="AG38" s="10">
        <f t="shared" si="7"/>
        <v>0</v>
      </c>
      <c r="AH38" s="14"/>
      <c r="AI38" s="13">
        <v>100</v>
      </c>
      <c r="AJ38" s="9">
        <v>100</v>
      </c>
      <c r="AK38" s="10">
        <f t="shared" si="8"/>
        <v>0</v>
      </c>
      <c r="AL38" s="14"/>
      <c r="AM38" s="13">
        <v>95</v>
      </c>
      <c r="AN38" s="12">
        <v>100</v>
      </c>
      <c r="AO38" s="10">
        <f t="shared" si="9"/>
        <v>-5</v>
      </c>
      <c r="AP38" s="14"/>
      <c r="AQ38" s="13">
        <v>100</v>
      </c>
      <c r="AR38" s="13">
        <v>100</v>
      </c>
      <c r="AS38" s="10">
        <f t="shared" si="10"/>
        <v>0</v>
      </c>
      <c r="AT38" s="14"/>
      <c r="AU38" s="15">
        <v>95</v>
      </c>
      <c r="AV38" s="23">
        <v>100</v>
      </c>
      <c r="AW38" s="10">
        <f t="shared" si="11"/>
        <v>-5</v>
      </c>
      <c r="AX38" s="14"/>
      <c r="AY38" s="13"/>
      <c r="AZ38" s="13"/>
      <c r="BA38" s="10">
        <f t="shared" si="12"/>
        <v>0</v>
      </c>
      <c r="BB38" s="14"/>
      <c r="BC38" s="13"/>
      <c r="BD38" s="13"/>
      <c r="BE38" s="10">
        <f t="shared" si="13"/>
        <v>0</v>
      </c>
      <c r="BF38" s="14"/>
      <c r="BG38" s="13"/>
      <c r="BH38" s="13"/>
      <c r="BI38" s="10">
        <f t="shared" si="14"/>
        <v>0</v>
      </c>
      <c r="BJ38" s="14"/>
      <c r="BK38" s="13"/>
      <c r="BL38" s="16"/>
      <c r="BM38" s="10">
        <f t="shared" si="15"/>
        <v>0</v>
      </c>
      <c r="BN38" s="14"/>
      <c r="BO38" s="13"/>
      <c r="BP38" s="13"/>
      <c r="BQ38" s="10">
        <f t="shared" si="16"/>
        <v>0</v>
      </c>
      <c r="BR38" s="14"/>
      <c r="BS38" s="13"/>
      <c r="BT38" s="13"/>
      <c r="BU38" s="10">
        <f t="shared" si="17"/>
        <v>0</v>
      </c>
      <c r="BV38" s="14"/>
      <c r="BW38" s="13"/>
      <c r="BX38" s="13"/>
      <c r="BY38" s="10">
        <f t="shared" si="18"/>
        <v>0</v>
      </c>
      <c r="BZ38" s="14"/>
      <c r="CA38" s="13"/>
      <c r="CB38" s="13"/>
      <c r="CC38" s="10">
        <f t="shared" si="19"/>
        <v>0</v>
      </c>
      <c r="CD38" s="14"/>
      <c r="CE38" s="13">
        <v>100</v>
      </c>
      <c r="CF38" s="13">
        <v>97.4</v>
      </c>
      <c r="CG38" s="10">
        <f t="shared" si="20"/>
        <v>2.5999999999999943</v>
      </c>
      <c r="CH38" s="14"/>
      <c r="CI38" s="13">
        <v>95</v>
      </c>
      <c r="CJ38" s="12">
        <v>82</v>
      </c>
      <c r="CK38" s="10">
        <f t="shared" si="21"/>
        <v>13</v>
      </c>
      <c r="CL38" s="14"/>
      <c r="CM38" s="13"/>
      <c r="CN38" s="13"/>
      <c r="CO38" s="10">
        <f t="shared" si="22"/>
        <v>0</v>
      </c>
      <c r="CP38" s="14"/>
      <c r="CQ38" s="13"/>
      <c r="CR38" s="13"/>
      <c r="CS38" s="10">
        <f t="shared" si="23"/>
        <v>0</v>
      </c>
      <c r="CT38" s="14"/>
      <c r="CU38" s="13">
        <v>100</v>
      </c>
      <c r="CV38" s="21">
        <v>100</v>
      </c>
      <c r="CW38" s="10">
        <f t="shared" si="24"/>
        <v>0</v>
      </c>
      <c r="CX38" s="14"/>
      <c r="CY38" s="15">
        <v>95</v>
      </c>
      <c r="CZ38" s="23">
        <v>100</v>
      </c>
      <c r="DA38" s="10">
        <f t="shared" si="25"/>
        <v>-5</v>
      </c>
      <c r="DB38" s="14"/>
      <c r="DC38" s="13">
        <v>100</v>
      </c>
      <c r="DD38" s="13">
        <v>96.6</v>
      </c>
      <c r="DE38" s="10">
        <f t="shared" si="26"/>
        <v>3.4000000000000057</v>
      </c>
      <c r="DF38" s="14"/>
      <c r="DG38" s="13">
        <v>95</v>
      </c>
      <c r="DH38" s="12">
        <v>82</v>
      </c>
      <c r="DI38" s="10">
        <f t="shared" si="27"/>
        <v>13</v>
      </c>
      <c r="DJ38" s="14"/>
      <c r="DK38" s="13"/>
      <c r="DL38" s="13"/>
      <c r="DM38" s="10">
        <f t="shared" si="28"/>
        <v>0</v>
      </c>
      <c r="DN38" s="14"/>
      <c r="DO38" s="13"/>
      <c r="DP38" s="13"/>
      <c r="DQ38" s="10">
        <f t="shared" si="29"/>
        <v>0</v>
      </c>
      <c r="DR38" s="14"/>
      <c r="DS38" s="13">
        <v>100</v>
      </c>
      <c r="DT38" s="13">
        <v>96.6</v>
      </c>
      <c r="DU38" s="10">
        <f t="shared" si="30"/>
        <v>3.4000000000000057</v>
      </c>
      <c r="DV38" s="14"/>
      <c r="DW38" s="13">
        <v>95</v>
      </c>
      <c r="DX38" s="12">
        <v>82</v>
      </c>
      <c r="DY38" s="10">
        <f t="shared" si="31"/>
        <v>13</v>
      </c>
      <c r="DZ38" s="14"/>
      <c r="EA38" s="13"/>
      <c r="EB38" s="13"/>
      <c r="EC38" s="10">
        <f t="shared" si="32"/>
        <v>0</v>
      </c>
      <c r="ED38" s="14"/>
      <c r="EE38" s="13"/>
      <c r="EF38" s="13"/>
      <c r="EG38" s="10">
        <f t="shared" si="33"/>
        <v>0</v>
      </c>
      <c r="EH38" s="14"/>
      <c r="EI38" s="13"/>
      <c r="EJ38" s="13"/>
      <c r="EK38" s="10">
        <f t="shared" si="34"/>
        <v>0</v>
      </c>
      <c r="EL38" s="14"/>
      <c r="EM38" s="13"/>
      <c r="EN38" s="12"/>
      <c r="EO38" s="10">
        <f t="shared" si="35"/>
        <v>0</v>
      </c>
      <c r="EP38" s="14"/>
      <c r="EQ38" s="34">
        <v>12</v>
      </c>
      <c r="ER38" s="34">
        <v>12</v>
      </c>
      <c r="ES38" s="35">
        <v>1</v>
      </c>
    </row>
    <row r="39" spans="1:149" s="4" customFormat="1" ht="14.25" customHeight="1" x14ac:dyDescent="0.25">
      <c r="A39" s="8">
        <v>33</v>
      </c>
      <c r="B39" s="19" t="s">
        <v>82</v>
      </c>
      <c r="C39" s="9"/>
      <c r="D39" s="9"/>
      <c r="E39" s="10">
        <f t="shared" si="1"/>
        <v>0</v>
      </c>
      <c r="F39" s="11"/>
      <c r="G39" s="12"/>
      <c r="H39" s="12"/>
      <c r="I39" s="10">
        <f t="shared" si="2"/>
        <v>0</v>
      </c>
      <c r="J39" s="11"/>
      <c r="K39" s="12"/>
      <c r="L39" s="12"/>
      <c r="M39" s="10">
        <f t="shared" si="3"/>
        <v>0</v>
      </c>
      <c r="N39" s="10"/>
      <c r="O39" s="12"/>
      <c r="P39" s="12"/>
      <c r="Q39" s="10">
        <f t="shared" si="4"/>
        <v>0</v>
      </c>
      <c r="R39" s="18"/>
      <c r="S39" s="13">
        <v>100</v>
      </c>
      <c r="T39" s="9">
        <v>100</v>
      </c>
      <c r="U39" s="10">
        <f t="shared" si="5"/>
        <v>0</v>
      </c>
      <c r="V39" s="14"/>
      <c r="W39" s="13">
        <v>95</v>
      </c>
      <c r="X39" s="12">
        <v>95</v>
      </c>
      <c r="Y39" s="10">
        <f t="shared" si="6"/>
        <v>0</v>
      </c>
      <c r="Z39" s="14"/>
      <c r="AA39" s="13"/>
      <c r="AB39" s="13"/>
      <c r="AC39" s="10">
        <f t="shared" si="0"/>
        <v>0</v>
      </c>
      <c r="AD39" s="14"/>
      <c r="AE39" s="13"/>
      <c r="AF39" s="13"/>
      <c r="AG39" s="10">
        <f t="shared" si="7"/>
        <v>0</v>
      </c>
      <c r="AH39" s="14"/>
      <c r="AI39" s="13">
        <v>100</v>
      </c>
      <c r="AJ39" s="9">
        <v>100</v>
      </c>
      <c r="AK39" s="10">
        <f t="shared" si="8"/>
        <v>0</v>
      </c>
      <c r="AL39" s="14"/>
      <c r="AM39" s="13">
        <v>95</v>
      </c>
      <c r="AN39" s="12">
        <v>95</v>
      </c>
      <c r="AO39" s="10">
        <f t="shared" si="9"/>
        <v>0</v>
      </c>
      <c r="AP39" s="14"/>
      <c r="AQ39" s="13"/>
      <c r="AR39" s="13"/>
      <c r="AS39" s="10">
        <f t="shared" si="10"/>
        <v>0</v>
      </c>
      <c r="AT39" s="14"/>
      <c r="AU39" s="15"/>
      <c r="AV39" s="15"/>
      <c r="AW39" s="10">
        <f t="shared" si="11"/>
        <v>0</v>
      </c>
      <c r="AX39" s="14"/>
      <c r="AY39" s="13"/>
      <c r="AZ39" s="13"/>
      <c r="BA39" s="10">
        <f t="shared" si="12"/>
        <v>0</v>
      </c>
      <c r="BB39" s="14"/>
      <c r="BC39" s="13"/>
      <c r="BD39" s="13"/>
      <c r="BE39" s="10">
        <f t="shared" si="13"/>
        <v>0</v>
      </c>
      <c r="BF39" s="14"/>
      <c r="BG39" s="9">
        <v>100</v>
      </c>
      <c r="BH39" s="22">
        <v>100</v>
      </c>
      <c r="BI39" s="10">
        <f t="shared" si="14"/>
        <v>0</v>
      </c>
      <c r="BJ39" s="14"/>
      <c r="BK39" s="13">
        <v>95</v>
      </c>
      <c r="BL39" s="12">
        <v>100</v>
      </c>
      <c r="BM39" s="10">
        <f t="shared" si="15"/>
        <v>-5</v>
      </c>
      <c r="BN39" s="14"/>
      <c r="BO39" s="13">
        <v>100</v>
      </c>
      <c r="BP39" s="21">
        <v>100</v>
      </c>
      <c r="BQ39" s="10">
        <f t="shared" si="16"/>
        <v>0</v>
      </c>
      <c r="BR39" s="14"/>
      <c r="BS39" s="13">
        <v>95</v>
      </c>
      <c r="BT39" s="13">
        <v>94</v>
      </c>
      <c r="BU39" s="10">
        <f t="shared" si="17"/>
        <v>1</v>
      </c>
      <c r="BV39" s="14"/>
      <c r="BW39" s="13"/>
      <c r="BX39" s="13"/>
      <c r="BY39" s="10">
        <f t="shared" si="18"/>
        <v>0</v>
      </c>
      <c r="BZ39" s="14"/>
      <c r="CA39" s="13"/>
      <c r="CB39" s="13"/>
      <c r="CC39" s="10">
        <f t="shared" si="19"/>
        <v>0</v>
      </c>
      <c r="CD39" s="14"/>
      <c r="CE39" s="13"/>
      <c r="CF39" s="13"/>
      <c r="CG39" s="10">
        <f t="shared" si="20"/>
        <v>0</v>
      </c>
      <c r="CH39" s="14"/>
      <c r="CI39" s="13"/>
      <c r="CJ39" s="13"/>
      <c r="CK39" s="10">
        <f t="shared" si="21"/>
        <v>0</v>
      </c>
      <c r="CL39" s="14"/>
      <c r="CM39" s="13"/>
      <c r="CN39" s="13"/>
      <c r="CO39" s="10">
        <f t="shared" si="22"/>
        <v>0</v>
      </c>
      <c r="CP39" s="14"/>
      <c r="CQ39" s="13"/>
      <c r="CR39" s="13"/>
      <c r="CS39" s="10">
        <f t="shared" si="23"/>
        <v>0</v>
      </c>
      <c r="CT39" s="14"/>
      <c r="CU39" s="13"/>
      <c r="CV39" s="13"/>
      <c r="CW39" s="10">
        <f t="shared" si="24"/>
        <v>0</v>
      </c>
      <c r="CX39" s="14"/>
      <c r="CY39" s="13"/>
      <c r="CZ39" s="12"/>
      <c r="DA39" s="10">
        <f t="shared" si="25"/>
        <v>0</v>
      </c>
      <c r="DB39" s="14"/>
      <c r="DC39" s="13">
        <v>100</v>
      </c>
      <c r="DD39" s="13">
        <v>100</v>
      </c>
      <c r="DE39" s="10">
        <f t="shared" si="26"/>
        <v>0</v>
      </c>
      <c r="DF39" s="14"/>
      <c r="DG39" s="13">
        <v>95</v>
      </c>
      <c r="DH39" s="12">
        <v>95</v>
      </c>
      <c r="DI39" s="10">
        <f t="shared" si="27"/>
        <v>0</v>
      </c>
      <c r="DJ39" s="14"/>
      <c r="DK39" s="13"/>
      <c r="DL39" s="13"/>
      <c r="DM39" s="10">
        <f t="shared" si="28"/>
        <v>0</v>
      </c>
      <c r="DN39" s="14"/>
      <c r="DO39" s="13"/>
      <c r="DP39" s="13"/>
      <c r="DQ39" s="10">
        <f t="shared" si="29"/>
        <v>0</v>
      </c>
      <c r="DR39" s="14"/>
      <c r="DS39" s="13"/>
      <c r="DT39" s="13"/>
      <c r="DU39" s="10"/>
      <c r="DV39" s="14"/>
      <c r="DW39" s="13"/>
      <c r="DX39" s="13"/>
      <c r="DY39" s="10"/>
      <c r="DZ39" s="14"/>
      <c r="EA39" s="13"/>
      <c r="EB39" s="13"/>
      <c r="EC39" s="10">
        <f t="shared" si="32"/>
        <v>0</v>
      </c>
      <c r="ED39" s="14"/>
      <c r="EE39" s="13"/>
      <c r="EF39" s="13"/>
      <c r="EG39" s="10">
        <f t="shared" si="33"/>
        <v>0</v>
      </c>
      <c r="EH39" s="14"/>
      <c r="EI39" s="13"/>
      <c r="EJ39" s="13"/>
      <c r="EK39" s="10">
        <f t="shared" si="34"/>
        <v>0</v>
      </c>
      <c r="EL39" s="14"/>
      <c r="EM39" s="13"/>
      <c r="EN39" s="12"/>
      <c r="EO39" s="10">
        <f t="shared" si="35"/>
        <v>0</v>
      </c>
      <c r="EP39" s="14"/>
      <c r="EQ39" s="34">
        <v>10</v>
      </c>
      <c r="ER39" s="34">
        <v>10</v>
      </c>
      <c r="ES39" s="35">
        <v>1</v>
      </c>
    </row>
    <row r="40" spans="1:149" s="4" customFormat="1" ht="14.25" customHeight="1" x14ac:dyDescent="0.25">
      <c r="A40" s="8">
        <v>34</v>
      </c>
      <c r="B40" s="19" t="s">
        <v>40</v>
      </c>
      <c r="C40" s="9">
        <v>100</v>
      </c>
      <c r="D40" s="9">
        <v>100</v>
      </c>
      <c r="E40" s="10">
        <f t="shared" si="1"/>
        <v>0</v>
      </c>
      <c r="F40" s="11"/>
      <c r="G40" s="12">
        <v>95</v>
      </c>
      <c r="H40" s="12">
        <v>94</v>
      </c>
      <c r="I40" s="10">
        <f t="shared" si="2"/>
        <v>1</v>
      </c>
      <c r="J40" s="11"/>
      <c r="K40" s="12">
        <v>100</v>
      </c>
      <c r="L40" s="12">
        <v>100</v>
      </c>
      <c r="M40" s="10">
        <f t="shared" si="3"/>
        <v>0</v>
      </c>
      <c r="N40" s="10"/>
      <c r="O40" s="12">
        <v>95</v>
      </c>
      <c r="P40" s="28">
        <v>100</v>
      </c>
      <c r="Q40" s="10">
        <f t="shared" si="4"/>
        <v>-5</v>
      </c>
      <c r="R40" s="18"/>
      <c r="S40" s="13"/>
      <c r="T40" s="13"/>
      <c r="U40" s="10">
        <f t="shared" si="5"/>
        <v>0</v>
      </c>
      <c r="V40" s="14"/>
      <c r="W40" s="13"/>
      <c r="X40" s="13"/>
      <c r="Y40" s="10">
        <f t="shared" si="6"/>
        <v>0</v>
      </c>
      <c r="Z40" s="14"/>
      <c r="AA40" s="13"/>
      <c r="AB40" s="13"/>
      <c r="AC40" s="10">
        <f t="shared" si="0"/>
        <v>0</v>
      </c>
      <c r="AD40" s="14"/>
      <c r="AE40" s="13"/>
      <c r="AF40" s="13"/>
      <c r="AG40" s="10">
        <f t="shared" si="7"/>
        <v>0</v>
      </c>
      <c r="AH40" s="14"/>
      <c r="AI40" s="13">
        <v>100</v>
      </c>
      <c r="AJ40" s="9">
        <v>100</v>
      </c>
      <c r="AK40" s="10">
        <f t="shared" si="8"/>
        <v>0</v>
      </c>
      <c r="AL40" s="14"/>
      <c r="AM40" s="13">
        <v>95</v>
      </c>
      <c r="AN40" s="12">
        <v>95</v>
      </c>
      <c r="AO40" s="10">
        <f t="shared" si="9"/>
        <v>0</v>
      </c>
      <c r="AP40" s="14"/>
      <c r="AQ40" s="13">
        <v>100</v>
      </c>
      <c r="AR40" s="21">
        <v>100</v>
      </c>
      <c r="AS40" s="10">
        <f t="shared" si="10"/>
        <v>0</v>
      </c>
      <c r="AT40" s="14"/>
      <c r="AU40" s="15">
        <v>95</v>
      </c>
      <c r="AV40" s="23">
        <v>100</v>
      </c>
      <c r="AW40" s="10">
        <f t="shared" si="11"/>
        <v>-5</v>
      </c>
      <c r="AX40" s="14"/>
      <c r="AY40" s="13">
        <v>100</v>
      </c>
      <c r="AZ40" s="21">
        <v>100</v>
      </c>
      <c r="BA40" s="10">
        <f t="shared" si="12"/>
        <v>0</v>
      </c>
      <c r="BB40" s="14"/>
      <c r="BC40" s="13">
        <v>95</v>
      </c>
      <c r="BD40" s="12">
        <v>95</v>
      </c>
      <c r="BE40" s="10">
        <f t="shared" si="13"/>
        <v>0</v>
      </c>
      <c r="BF40" s="14"/>
      <c r="BG40" s="24"/>
      <c r="BH40" s="25"/>
      <c r="BI40" s="10">
        <f t="shared" si="14"/>
        <v>0</v>
      </c>
      <c r="BJ40" s="14"/>
      <c r="BK40" s="13">
        <v>95</v>
      </c>
      <c r="BL40" s="16">
        <v>100</v>
      </c>
      <c r="BM40" s="10">
        <f t="shared" si="15"/>
        <v>-5</v>
      </c>
      <c r="BN40" s="14"/>
      <c r="BO40" s="13"/>
      <c r="BP40" s="13"/>
      <c r="BQ40" s="10">
        <f t="shared" si="16"/>
        <v>0</v>
      </c>
      <c r="BR40" s="14"/>
      <c r="BS40" s="13"/>
      <c r="BT40" s="13"/>
      <c r="BU40" s="10">
        <f t="shared" si="17"/>
        <v>0</v>
      </c>
      <c r="BV40" s="14"/>
      <c r="BW40" s="13"/>
      <c r="BX40" s="13"/>
      <c r="BY40" s="10">
        <f t="shared" si="18"/>
        <v>0</v>
      </c>
      <c r="BZ40" s="14"/>
      <c r="CA40" s="13"/>
      <c r="CB40" s="13"/>
      <c r="CC40" s="10">
        <f t="shared" si="19"/>
        <v>0</v>
      </c>
      <c r="CD40" s="14"/>
      <c r="CE40" s="13">
        <v>100</v>
      </c>
      <c r="CF40" s="13">
        <v>100</v>
      </c>
      <c r="CG40" s="10">
        <f t="shared" si="20"/>
        <v>0</v>
      </c>
      <c r="CH40" s="14"/>
      <c r="CI40" s="13">
        <v>95</v>
      </c>
      <c r="CJ40" s="12">
        <v>95</v>
      </c>
      <c r="CK40" s="10">
        <f t="shared" si="21"/>
        <v>0</v>
      </c>
      <c r="CL40" s="14"/>
      <c r="CM40" s="13"/>
      <c r="CN40" s="13"/>
      <c r="CO40" s="10">
        <f t="shared" si="22"/>
        <v>0</v>
      </c>
      <c r="CP40" s="14"/>
      <c r="CQ40" s="13"/>
      <c r="CR40" s="13"/>
      <c r="CS40" s="10">
        <f t="shared" si="23"/>
        <v>0</v>
      </c>
      <c r="CT40" s="14"/>
      <c r="CU40" s="13">
        <v>100</v>
      </c>
      <c r="CV40" s="13">
        <v>100</v>
      </c>
      <c r="CW40" s="10">
        <f t="shared" si="24"/>
        <v>0</v>
      </c>
      <c r="CX40" s="14"/>
      <c r="CY40" s="15">
        <v>95</v>
      </c>
      <c r="CZ40" s="23">
        <v>100</v>
      </c>
      <c r="DA40" s="10">
        <f t="shared" si="25"/>
        <v>-5</v>
      </c>
      <c r="DB40" s="14"/>
      <c r="DC40" s="13">
        <v>100</v>
      </c>
      <c r="DD40" s="13">
        <v>100</v>
      </c>
      <c r="DE40" s="10">
        <f t="shared" si="26"/>
        <v>0</v>
      </c>
      <c r="DF40" s="14"/>
      <c r="DG40" s="13">
        <v>95</v>
      </c>
      <c r="DH40" s="12">
        <v>95</v>
      </c>
      <c r="DI40" s="10">
        <f t="shared" si="27"/>
        <v>0</v>
      </c>
      <c r="DJ40" s="14"/>
      <c r="DK40" s="13"/>
      <c r="DL40" s="13"/>
      <c r="DM40" s="10">
        <f t="shared" si="28"/>
        <v>0</v>
      </c>
      <c r="DN40" s="14"/>
      <c r="DO40" s="13"/>
      <c r="DP40" s="13"/>
      <c r="DQ40" s="10">
        <f t="shared" si="29"/>
        <v>0</v>
      </c>
      <c r="DR40" s="14"/>
      <c r="DS40" s="13"/>
      <c r="DT40" s="13"/>
      <c r="DU40" s="10">
        <f t="shared" si="30"/>
        <v>0</v>
      </c>
      <c r="DV40" s="14"/>
      <c r="DW40" s="13"/>
      <c r="DX40" s="13"/>
      <c r="DY40" s="10">
        <f t="shared" si="31"/>
        <v>0</v>
      </c>
      <c r="DZ40" s="14"/>
      <c r="EA40" s="13"/>
      <c r="EB40" s="13"/>
      <c r="EC40" s="10">
        <f t="shared" si="32"/>
        <v>0</v>
      </c>
      <c r="ED40" s="14"/>
      <c r="EE40" s="13"/>
      <c r="EF40" s="13"/>
      <c r="EG40" s="10">
        <f t="shared" si="33"/>
        <v>0</v>
      </c>
      <c r="EH40" s="14"/>
      <c r="EI40" s="13"/>
      <c r="EJ40" s="13"/>
      <c r="EK40" s="10">
        <f t="shared" si="34"/>
        <v>0</v>
      </c>
      <c r="EL40" s="14"/>
      <c r="EM40" s="13">
        <v>95</v>
      </c>
      <c r="EN40" s="12">
        <v>100</v>
      </c>
      <c r="EO40" s="10">
        <f t="shared" si="35"/>
        <v>-5</v>
      </c>
      <c r="EP40" s="14"/>
      <c r="EQ40" s="34">
        <v>18</v>
      </c>
      <c r="ER40" s="34">
        <v>18</v>
      </c>
      <c r="ES40" s="35">
        <v>1</v>
      </c>
    </row>
    <row r="41" spans="1:149" s="4" customFormat="1" ht="14.25" customHeight="1" x14ac:dyDescent="0.25">
      <c r="A41" s="8">
        <v>35</v>
      </c>
      <c r="B41" s="19" t="s">
        <v>41</v>
      </c>
      <c r="C41" s="9"/>
      <c r="D41" s="9"/>
      <c r="E41" s="10">
        <f t="shared" si="1"/>
        <v>0</v>
      </c>
      <c r="F41" s="11"/>
      <c r="G41" s="12"/>
      <c r="H41" s="12"/>
      <c r="I41" s="10">
        <f t="shared" si="2"/>
        <v>0</v>
      </c>
      <c r="J41" s="11"/>
      <c r="K41" s="12"/>
      <c r="L41" s="12"/>
      <c r="M41" s="10">
        <f t="shared" si="3"/>
        <v>0</v>
      </c>
      <c r="N41" s="10"/>
      <c r="O41" s="12"/>
      <c r="P41" s="12"/>
      <c r="Q41" s="10">
        <f t="shared" si="4"/>
        <v>0</v>
      </c>
      <c r="R41" s="18"/>
      <c r="S41" s="13"/>
      <c r="T41" s="13"/>
      <c r="U41" s="10">
        <f t="shared" si="5"/>
        <v>0</v>
      </c>
      <c r="V41" s="14"/>
      <c r="W41" s="13"/>
      <c r="X41" s="13"/>
      <c r="Y41" s="10">
        <f t="shared" si="6"/>
        <v>0</v>
      </c>
      <c r="Z41" s="14"/>
      <c r="AA41" s="13"/>
      <c r="AB41" s="13"/>
      <c r="AC41" s="10">
        <f t="shared" si="0"/>
        <v>0</v>
      </c>
      <c r="AD41" s="14"/>
      <c r="AE41" s="13"/>
      <c r="AF41" s="13"/>
      <c r="AG41" s="10">
        <f t="shared" si="7"/>
        <v>0</v>
      </c>
      <c r="AH41" s="14"/>
      <c r="AI41" s="13">
        <v>100</v>
      </c>
      <c r="AJ41" s="9">
        <v>100</v>
      </c>
      <c r="AK41" s="10">
        <f t="shared" si="8"/>
        <v>0</v>
      </c>
      <c r="AL41" s="14"/>
      <c r="AM41" s="13">
        <v>95</v>
      </c>
      <c r="AN41" s="12">
        <v>95</v>
      </c>
      <c r="AO41" s="10">
        <f t="shared" si="9"/>
        <v>0</v>
      </c>
      <c r="AP41" s="14"/>
      <c r="AQ41" s="9"/>
      <c r="AR41" s="9"/>
      <c r="AS41" s="10">
        <f t="shared" si="10"/>
        <v>0</v>
      </c>
      <c r="AT41" s="14"/>
      <c r="AU41" s="15"/>
      <c r="AV41" s="12"/>
      <c r="AW41" s="10">
        <f t="shared" si="11"/>
        <v>0</v>
      </c>
      <c r="AX41" s="14"/>
      <c r="AY41" s="13"/>
      <c r="AZ41" s="13"/>
      <c r="BA41" s="10">
        <f t="shared" si="12"/>
        <v>0</v>
      </c>
      <c r="BB41" s="14"/>
      <c r="BC41" s="13"/>
      <c r="BD41" s="13"/>
      <c r="BE41" s="10">
        <f t="shared" si="13"/>
        <v>0</v>
      </c>
      <c r="BF41" s="14"/>
      <c r="BG41" s="13"/>
      <c r="BH41" s="13"/>
      <c r="BI41" s="10">
        <f t="shared" si="14"/>
        <v>0</v>
      </c>
      <c r="BJ41" s="14"/>
      <c r="BK41" s="13"/>
      <c r="BL41" s="16"/>
      <c r="BM41" s="10">
        <f t="shared" si="15"/>
        <v>0</v>
      </c>
      <c r="BN41" s="14"/>
      <c r="BO41" s="13"/>
      <c r="BP41" s="13"/>
      <c r="BQ41" s="10">
        <f t="shared" si="16"/>
        <v>0</v>
      </c>
      <c r="BR41" s="14"/>
      <c r="BS41" s="13"/>
      <c r="BT41" s="13"/>
      <c r="BU41" s="10">
        <f t="shared" si="17"/>
        <v>0</v>
      </c>
      <c r="BV41" s="14"/>
      <c r="BW41" s="13"/>
      <c r="BX41" s="13"/>
      <c r="BY41" s="10">
        <f t="shared" si="18"/>
        <v>0</v>
      </c>
      <c r="BZ41" s="14"/>
      <c r="CA41" s="13"/>
      <c r="CB41" s="13"/>
      <c r="CC41" s="10">
        <f t="shared" si="19"/>
        <v>0</v>
      </c>
      <c r="CD41" s="14"/>
      <c r="CE41" s="13">
        <v>100</v>
      </c>
      <c r="CF41" s="13">
        <v>94.4</v>
      </c>
      <c r="CG41" s="10">
        <f t="shared" si="20"/>
        <v>5.5999999999999943</v>
      </c>
      <c r="CH41" s="14"/>
      <c r="CI41" s="13">
        <v>95</v>
      </c>
      <c r="CJ41" s="12">
        <v>95</v>
      </c>
      <c r="CK41" s="10">
        <f t="shared" si="21"/>
        <v>0</v>
      </c>
      <c r="CL41" s="14"/>
      <c r="CM41" s="13"/>
      <c r="CN41" s="13"/>
      <c r="CO41" s="10">
        <f t="shared" si="22"/>
        <v>0</v>
      </c>
      <c r="CP41" s="14"/>
      <c r="CQ41" s="13"/>
      <c r="CR41" s="13"/>
      <c r="CS41" s="10">
        <f t="shared" si="23"/>
        <v>0</v>
      </c>
      <c r="CT41" s="14"/>
      <c r="CU41" s="13">
        <v>100</v>
      </c>
      <c r="CV41" s="13">
        <v>100</v>
      </c>
      <c r="CW41" s="10">
        <f t="shared" si="24"/>
        <v>0</v>
      </c>
      <c r="CX41" s="14"/>
      <c r="CY41" s="13">
        <v>95</v>
      </c>
      <c r="CZ41" s="23">
        <v>100</v>
      </c>
      <c r="DA41" s="10">
        <f t="shared" si="25"/>
        <v>-5</v>
      </c>
      <c r="DB41" s="14"/>
      <c r="DC41" s="13"/>
      <c r="DD41" s="13"/>
      <c r="DE41" s="10">
        <f t="shared" si="26"/>
        <v>0</v>
      </c>
      <c r="DF41" s="14"/>
      <c r="DG41" s="13"/>
      <c r="DH41" s="13"/>
      <c r="DI41" s="10">
        <f t="shared" si="27"/>
        <v>0</v>
      </c>
      <c r="DJ41" s="14"/>
      <c r="DK41" s="13"/>
      <c r="DL41" s="13"/>
      <c r="DM41" s="10">
        <f t="shared" si="28"/>
        <v>0</v>
      </c>
      <c r="DN41" s="14"/>
      <c r="DO41" s="13"/>
      <c r="DP41" s="13"/>
      <c r="DQ41" s="10">
        <f t="shared" si="29"/>
        <v>0</v>
      </c>
      <c r="DR41" s="14"/>
      <c r="DS41" s="13">
        <v>100</v>
      </c>
      <c r="DT41" s="13">
        <v>100</v>
      </c>
      <c r="DU41" s="10">
        <f t="shared" si="30"/>
        <v>0</v>
      </c>
      <c r="DV41" s="14"/>
      <c r="DW41" s="13">
        <v>95</v>
      </c>
      <c r="DX41" s="12">
        <v>95</v>
      </c>
      <c r="DY41" s="10">
        <f t="shared" si="31"/>
        <v>0</v>
      </c>
      <c r="DZ41" s="14"/>
      <c r="EA41" s="13"/>
      <c r="EB41" s="13"/>
      <c r="EC41" s="10">
        <f t="shared" si="32"/>
        <v>0</v>
      </c>
      <c r="ED41" s="14"/>
      <c r="EE41" s="13"/>
      <c r="EF41" s="13"/>
      <c r="EG41" s="10">
        <f t="shared" si="33"/>
        <v>0</v>
      </c>
      <c r="EH41" s="14"/>
      <c r="EI41" s="13"/>
      <c r="EJ41" s="13"/>
      <c r="EK41" s="10">
        <f t="shared" si="34"/>
        <v>0</v>
      </c>
      <c r="EL41" s="14"/>
      <c r="EM41" s="13"/>
      <c r="EN41" s="12"/>
      <c r="EO41" s="10">
        <f t="shared" si="35"/>
        <v>0</v>
      </c>
      <c r="EP41" s="14"/>
      <c r="EQ41" s="34">
        <v>8</v>
      </c>
      <c r="ER41" s="34">
        <v>8</v>
      </c>
      <c r="ES41" s="35">
        <v>1</v>
      </c>
    </row>
    <row r="42" spans="1:149" s="4" customFormat="1" ht="14.25" customHeight="1" x14ac:dyDescent="0.25">
      <c r="A42" s="8">
        <v>36</v>
      </c>
      <c r="B42" s="19" t="s">
        <v>42</v>
      </c>
      <c r="C42" s="9">
        <v>100</v>
      </c>
      <c r="D42" s="9">
        <v>100</v>
      </c>
      <c r="E42" s="10">
        <f t="shared" si="1"/>
        <v>0</v>
      </c>
      <c r="F42" s="11"/>
      <c r="G42" s="12">
        <v>95</v>
      </c>
      <c r="H42" s="12">
        <v>100</v>
      </c>
      <c r="I42" s="10">
        <f t="shared" si="2"/>
        <v>-5</v>
      </c>
      <c r="J42" s="11"/>
      <c r="K42" s="9"/>
      <c r="L42" s="9"/>
      <c r="M42" s="10">
        <f t="shared" si="3"/>
        <v>0</v>
      </c>
      <c r="N42" s="10"/>
      <c r="O42" s="12"/>
      <c r="P42" s="12"/>
      <c r="Q42" s="10">
        <f t="shared" si="4"/>
        <v>0</v>
      </c>
      <c r="R42" s="18"/>
      <c r="S42" s="13"/>
      <c r="T42" s="13"/>
      <c r="U42" s="10">
        <f t="shared" si="5"/>
        <v>0</v>
      </c>
      <c r="V42" s="14"/>
      <c r="W42" s="13"/>
      <c r="X42" s="13"/>
      <c r="Y42" s="10">
        <f t="shared" si="6"/>
        <v>0</v>
      </c>
      <c r="Z42" s="14"/>
      <c r="AA42" s="13"/>
      <c r="AB42" s="13"/>
      <c r="AC42" s="10">
        <f t="shared" si="0"/>
        <v>0</v>
      </c>
      <c r="AD42" s="14"/>
      <c r="AE42" s="13"/>
      <c r="AF42" s="13"/>
      <c r="AG42" s="10">
        <f t="shared" si="7"/>
        <v>0</v>
      </c>
      <c r="AH42" s="14"/>
      <c r="AI42" s="13">
        <v>100</v>
      </c>
      <c r="AJ42" s="29">
        <v>99.3</v>
      </c>
      <c r="AK42" s="10">
        <f t="shared" si="8"/>
        <v>0.70000000000000284</v>
      </c>
      <c r="AL42" s="14"/>
      <c r="AM42" s="13">
        <v>95</v>
      </c>
      <c r="AN42" s="12">
        <v>95</v>
      </c>
      <c r="AO42" s="10">
        <f t="shared" si="9"/>
        <v>0</v>
      </c>
      <c r="AP42" s="14"/>
      <c r="AQ42" s="9">
        <v>100</v>
      </c>
      <c r="AR42" s="9">
        <v>100</v>
      </c>
      <c r="AS42" s="10">
        <f t="shared" si="10"/>
        <v>0</v>
      </c>
      <c r="AT42" s="14"/>
      <c r="AU42" s="15">
        <v>95</v>
      </c>
      <c r="AV42" s="23">
        <v>100</v>
      </c>
      <c r="AW42" s="10">
        <f t="shared" si="11"/>
        <v>-5</v>
      </c>
      <c r="AX42" s="14"/>
      <c r="AY42" s="9">
        <v>100</v>
      </c>
      <c r="AZ42" s="22">
        <v>100</v>
      </c>
      <c r="BA42" s="10">
        <f t="shared" si="12"/>
        <v>0</v>
      </c>
      <c r="BB42" s="14"/>
      <c r="BC42" s="13">
        <v>95</v>
      </c>
      <c r="BD42" s="12">
        <v>100</v>
      </c>
      <c r="BE42" s="10">
        <f t="shared" si="13"/>
        <v>-5</v>
      </c>
      <c r="BF42" s="14"/>
      <c r="BG42" s="13"/>
      <c r="BH42" s="13"/>
      <c r="BI42" s="10">
        <f t="shared" si="14"/>
        <v>0</v>
      </c>
      <c r="BJ42" s="14"/>
      <c r="BK42" s="13"/>
      <c r="BL42" s="16"/>
      <c r="BM42" s="10">
        <f t="shared" si="15"/>
        <v>0</v>
      </c>
      <c r="BN42" s="14"/>
      <c r="BO42" s="13"/>
      <c r="BP42" s="13"/>
      <c r="BQ42" s="10">
        <f t="shared" si="16"/>
        <v>0</v>
      </c>
      <c r="BR42" s="14"/>
      <c r="BS42" s="13"/>
      <c r="BT42" s="13"/>
      <c r="BU42" s="10">
        <f t="shared" si="17"/>
        <v>0</v>
      </c>
      <c r="BV42" s="14"/>
      <c r="BW42" s="13"/>
      <c r="BX42" s="13"/>
      <c r="BY42" s="10">
        <f t="shared" si="18"/>
        <v>0</v>
      </c>
      <c r="BZ42" s="14"/>
      <c r="CA42" s="13"/>
      <c r="CB42" s="13"/>
      <c r="CC42" s="10">
        <f t="shared" si="19"/>
        <v>0</v>
      </c>
      <c r="CD42" s="14"/>
      <c r="CE42" s="13">
        <v>100</v>
      </c>
      <c r="CF42" s="13">
        <v>93.9</v>
      </c>
      <c r="CG42" s="10">
        <f t="shared" si="20"/>
        <v>6.0999999999999943</v>
      </c>
      <c r="CH42" s="14"/>
      <c r="CI42" s="13">
        <v>95</v>
      </c>
      <c r="CJ42" s="12">
        <v>95</v>
      </c>
      <c r="CK42" s="10">
        <f t="shared" si="21"/>
        <v>0</v>
      </c>
      <c r="CL42" s="14"/>
      <c r="CM42" s="13"/>
      <c r="CN42" s="13"/>
      <c r="CO42" s="10">
        <f t="shared" si="22"/>
        <v>0</v>
      </c>
      <c r="CP42" s="14"/>
      <c r="CQ42" s="13"/>
      <c r="CR42" s="13"/>
      <c r="CS42" s="10">
        <f t="shared" si="23"/>
        <v>0</v>
      </c>
      <c r="CT42" s="14"/>
      <c r="CU42" s="13">
        <v>100</v>
      </c>
      <c r="CV42" s="13">
        <v>100</v>
      </c>
      <c r="CW42" s="10">
        <f t="shared" si="24"/>
        <v>0</v>
      </c>
      <c r="CX42" s="14"/>
      <c r="CY42" s="13">
        <v>95</v>
      </c>
      <c r="CZ42" s="23">
        <v>100</v>
      </c>
      <c r="DA42" s="10">
        <f t="shared" si="25"/>
        <v>-5</v>
      </c>
      <c r="DB42" s="14"/>
      <c r="DC42" s="13">
        <v>100</v>
      </c>
      <c r="DD42" s="13">
        <v>100</v>
      </c>
      <c r="DE42" s="10">
        <f t="shared" si="26"/>
        <v>0</v>
      </c>
      <c r="DF42" s="14"/>
      <c r="DG42" s="13">
        <v>95</v>
      </c>
      <c r="DH42" s="12">
        <v>100</v>
      </c>
      <c r="DI42" s="10">
        <f t="shared" si="27"/>
        <v>-5</v>
      </c>
      <c r="DJ42" s="14"/>
      <c r="DK42" s="13"/>
      <c r="DL42" s="13"/>
      <c r="DM42" s="10">
        <f t="shared" si="28"/>
        <v>0</v>
      </c>
      <c r="DN42" s="14"/>
      <c r="DO42" s="13"/>
      <c r="DP42" s="13"/>
      <c r="DQ42" s="10">
        <f t="shared" si="29"/>
        <v>0</v>
      </c>
      <c r="DR42" s="14"/>
      <c r="DS42" s="13"/>
      <c r="DT42" s="13"/>
      <c r="DU42" s="10"/>
      <c r="DV42" s="14"/>
      <c r="DW42" s="13"/>
      <c r="DX42" s="13"/>
      <c r="DY42" s="10"/>
      <c r="DZ42" s="14"/>
      <c r="EA42" s="13"/>
      <c r="EB42" s="13"/>
      <c r="EC42" s="10">
        <f t="shared" si="32"/>
        <v>0</v>
      </c>
      <c r="ED42" s="14"/>
      <c r="EE42" s="13"/>
      <c r="EF42" s="13"/>
      <c r="EG42" s="10">
        <f t="shared" si="33"/>
        <v>0</v>
      </c>
      <c r="EH42" s="14"/>
      <c r="EI42" s="13"/>
      <c r="EJ42" s="13"/>
      <c r="EK42" s="10">
        <f t="shared" si="34"/>
        <v>0</v>
      </c>
      <c r="EL42" s="14"/>
      <c r="EM42" s="13"/>
      <c r="EN42" s="12"/>
      <c r="EO42" s="10">
        <f t="shared" si="35"/>
        <v>0</v>
      </c>
      <c r="EP42" s="14"/>
      <c r="EQ42" s="34">
        <v>14</v>
      </c>
      <c r="ER42" s="34">
        <v>14</v>
      </c>
      <c r="ES42" s="35">
        <v>1</v>
      </c>
    </row>
    <row r="43" spans="1:149" s="4" customFormat="1" ht="14.25" customHeight="1" x14ac:dyDescent="0.25">
      <c r="A43" s="8">
        <v>37</v>
      </c>
      <c r="B43" s="19" t="s">
        <v>43</v>
      </c>
      <c r="C43" s="9">
        <v>100</v>
      </c>
      <c r="D43" s="9">
        <v>100</v>
      </c>
      <c r="E43" s="10">
        <f t="shared" si="1"/>
        <v>0</v>
      </c>
      <c r="F43" s="11"/>
      <c r="G43" s="12">
        <v>95</v>
      </c>
      <c r="H43" s="12">
        <v>100</v>
      </c>
      <c r="I43" s="10">
        <f t="shared" si="2"/>
        <v>-5</v>
      </c>
      <c r="J43" s="11"/>
      <c r="K43" s="9">
        <v>100</v>
      </c>
      <c r="L43" s="9">
        <v>100</v>
      </c>
      <c r="M43" s="10">
        <f t="shared" si="3"/>
        <v>0</v>
      </c>
      <c r="N43" s="10"/>
      <c r="O43" s="12">
        <v>95</v>
      </c>
      <c r="P43" s="12">
        <v>100</v>
      </c>
      <c r="Q43" s="10">
        <f t="shared" si="4"/>
        <v>-5</v>
      </c>
      <c r="R43" s="18"/>
      <c r="S43" s="13"/>
      <c r="T43" s="13"/>
      <c r="U43" s="10">
        <f t="shared" si="5"/>
        <v>0</v>
      </c>
      <c r="V43" s="14"/>
      <c r="W43" s="13"/>
      <c r="X43" s="13"/>
      <c r="Y43" s="10">
        <f t="shared" si="6"/>
        <v>0</v>
      </c>
      <c r="Z43" s="14"/>
      <c r="AA43" s="13"/>
      <c r="AB43" s="13"/>
      <c r="AC43" s="10">
        <f t="shared" si="0"/>
        <v>0</v>
      </c>
      <c r="AD43" s="14"/>
      <c r="AE43" s="13"/>
      <c r="AF43" s="13"/>
      <c r="AG43" s="10">
        <f t="shared" si="7"/>
        <v>0</v>
      </c>
      <c r="AH43" s="14"/>
      <c r="AI43" s="13">
        <v>100</v>
      </c>
      <c r="AJ43" s="9">
        <v>100</v>
      </c>
      <c r="AK43" s="10">
        <f t="shared" si="8"/>
        <v>0</v>
      </c>
      <c r="AL43" s="14"/>
      <c r="AM43" s="13">
        <v>95</v>
      </c>
      <c r="AN43" s="12">
        <v>95</v>
      </c>
      <c r="AO43" s="10">
        <f t="shared" si="9"/>
        <v>0</v>
      </c>
      <c r="AP43" s="14"/>
      <c r="AQ43" s="9">
        <v>100</v>
      </c>
      <c r="AR43" s="9">
        <v>100</v>
      </c>
      <c r="AS43" s="10">
        <f t="shared" si="10"/>
        <v>0</v>
      </c>
      <c r="AT43" s="14"/>
      <c r="AU43" s="26">
        <v>95</v>
      </c>
      <c r="AV43" s="23">
        <v>100</v>
      </c>
      <c r="AW43" s="10">
        <f t="shared" si="11"/>
        <v>-5</v>
      </c>
      <c r="AX43" s="14"/>
      <c r="AY43" s="24">
        <v>100</v>
      </c>
      <c r="AZ43" s="25">
        <v>100</v>
      </c>
      <c r="BA43" s="10">
        <f t="shared" si="12"/>
        <v>0</v>
      </c>
      <c r="BB43" s="14"/>
      <c r="BC43" s="13">
        <v>95</v>
      </c>
      <c r="BD43" s="12">
        <v>100</v>
      </c>
      <c r="BE43" s="10">
        <f t="shared" si="13"/>
        <v>-5</v>
      </c>
      <c r="BF43" s="14"/>
      <c r="BG43" s="13"/>
      <c r="BH43" s="13"/>
      <c r="BI43" s="10">
        <f t="shared" si="14"/>
        <v>0</v>
      </c>
      <c r="BJ43" s="14"/>
      <c r="BK43" s="13"/>
      <c r="BL43" s="16"/>
      <c r="BM43" s="10">
        <f t="shared" si="15"/>
        <v>0</v>
      </c>
      <c r="BN43" s="14"/>
      <c r="BO43" s="13"/>
      <c r="BP43" s="13"/>
      <c r="BQ43" s="10">
        <f t="shared" si="16"/>
        <v>0</v>
      </c>
      <c r="BR43" s="14"/>
      <c r="BS43" s="13"/>
      <c r="BT43" s="13"/>
      <c r="BU43" s="10">
        <f t="shared" si="17"/>
        <v>0</v>
      </c>
      <c r="BV43" s="14"/>
      <c r="BW43" s="13"/>
      <c r="BX43" s="13"/>
      <c r="BY43" s="10">
        <f t="shared" si="18"/>
        <v>0</v>
      </c>
      <c r="BZ43" s="14"/>
      <c r="CA43" s="13"/>
      <c r="CB43" s="13"/>
      <c r="CC43" s="10">
        <f t="shared" si="19"/>
        <v>0</v>
      </c>
      <c r="CD43" s="14"/>
      <c r="CE43" s="13">
        <v>100</v>
      </c>
      <c r="CF43" s="13">
        <v>99</v>
      </c>
      <c r="CG43" s="10">
        <f t="shared" si="20"/>
        <v>1</v>
      </c>
      <c r="CH43" s="14"/>
      <c r="CI43" s="13">
        <v>95</v>
      </c>
      <c r="CJ43" s="12">
        <v>95</v>
      </c>
      <c r="CK43" s="10">
        <f t="shared" si="21"/>
        <v>0</v>
      </c>
      <c r="CL43" s="14"/>
      <c r="CM43" s="13"/>
      <c r="CN43" s="13"/>
      <c r="CO43" s="10">
        <f t="shared" si="22"/>
        <v>0</v>
      </c>
      <c r="CP43" s="14"/>
      <c r="CQ43" s="13"/>
      <c r="CR43" s="13"/>
      <c r="CS43" s="10">
        <f t="shared" si="23"/>
        <v>0</v>
      </c>
      <c r="CT43" s="14"/>
      <c r="CU43" s="13">
        <v>100</v>
      </c>
      <c r="CV43" s="13">
        <v>100</v>
      </c>
      <c r="CW43" s="10">
        <f t="shared" si="24"/>
        <v>0</v>
      </c>
      <c r="CX43" s="14"/>
      <c r="CY43" s="13">
        <v>95</v>
      </c>
      <c r="CZ43" s="23">
        <v>100</v>
      </c>
      <c r="DA43" s="10">
        <f t="shared" si="25"/>
        <v>-5</v>
      </c>
      <c r="DB43" s="14"/>
      <c r="DC43" s="13">
        <v>100</v>
      </c>
      <c r="DD43" s="13">
        <v>100</v>
      </c>
      <c r="DE43" s="10">
        <f t="shared" si="26"/>
        <v>0</v>
      </c>
      <c r="DF43" s="14"/>
      <c r="DG43" s="13">
        <v>95</v>
      </c>
      <c r="DH43" s="12">
        <v>95</v>
      </c>
      <c r="DI43" s="10">
        <f t="shared" si="27"/>
        <v>0</v>
      </c>
      <c r="DJ43" s="14"/>
      <c r="DK43" s="13"/>
      <c r="DL43" s="13"/>
      <c r="DM43" s="10">
        <f t="shared" si="28"/>
        <v>0</v>
      </c>
      <c r="DN43" s="14"/>
      <c r="DO43" s="13"/>
      <c r="DP43" s="13"/>
      <c r="DQ43" s="10">
        <f t="shared" si="29"/>
        <v>0</v>
      </c>
      <c r="DR43" s="14"/>
      <c r="DS43" s="13"/>
      <c r="DT43" s="13"/>
      <c r="DU43" s="10">
        <f t="shared" si="30"/>
        <v>0</v>
      </c>
      <c r="DV43" s="14"/>
      <c r="DW43" s="13"/>
      <c r="DX43" s="13"/>
      <c r="DY43" s="10">
        <f t="shared" si="31"/>
        <v>0</v>
      </c>
      <c r="DZ43" s="14"/>
      <c r="EA43" s="13"/>
      <c r="EB43" s="13"/>
      <c r="EC43" s="10">
        <f t="shared" si="32"/>
        <v>0</v>
      </c>
      <c r="ED43" s="14"/>
      <c r="EE43" s="13"/>
      <c r="EF43" s="13"/>
      <c r="EG43" s="10">
        <f t="shared" si="33"/>
        <v>0</v>
      </c>
      <c r="EH43" s="14"/>
      <c r="EI43" s="13"/>
      <c r="EJ43" s="13"/>
      <c r="EK43" s="10">
        <f t="shared" si="34"/>
        <v>0</v>
      </c>
      <c r="EL43" s="14"/>
      <c r="EM43" s="13"/>
      <c r="EN43" s="12"/>
      <c r="EO43" s="10">
        <f t="shared" si="35"/>
        <v>0</v>
      </c>
      <c r="EP43" s="14"/>
      <c r="EQ43" s="34">
        <v>16</v>
      </c>
      <c r="ER43" s="34">
        <v>16</v>
      </c>
      <c r="ES43" s="35">
        <v>1</v>
      </c>
    </row>
    <row r="44" spans="1:149" s="4" customFormat="1" ht="14.25" customHeight="1" x14ac:dyDescent="0.25">
      <c r="A44" s="8">
        <v>38</v>
      </c>
      <c r="B44" s="19" t="s">
        <v>44</v>
      </c>
      <c r="C44" s="9">
        <v>100</v>
      </c>
      <c r="D44" s="9">
        <v>100</v>
      </c>
      <c r="E44" s="10">
        <f t="shared" si="1"/>
        <v>0</v>
      </c>
      <c r="F44" s="11"/>
      <c r="G44" s="12">
        <v>95</v>
      </c>
      <c r="H44" s="12">
        <v>100</v>
      </c>
      <c r="I44" s="10">
        <f t="shared" si="2"/>
        <v>-5</v>
      </c>
      <c r="J44" s="11"/>
      <c r="K44" s="12"/>
      <c r="L44" s="12"/>
      <c r="M44" s="10">
        <f t="shared" si="3"/>
        <v>0</v>
      </c>
      <c r="N44" s="10"/>
      <c r="O44" s="12"/>
      <c r="P44" s="12"/>
      <c r="Q44" s="10">
        <f t="shared" si="4"/>
        <v>0</v>
      </c>
      <c r="R44" s="18"/>
      <c r="S44" s="13"/>
      <c r="T44" s="13"/>
      <c r="U44" s="10">
        <f t="shared" si="5"/>
        <v>0</v>
      </c>
      <c r="V44" s="14"/>
      <c r="W44" s="13"/>
      <c r="X44" s="13"/>
      <c r="Y44" s="10">
        <f t="shared" si="6"/>
        <v>0</v>
      </c>
      <c r="Z44" s="14"/>
      <c r="AA44" s="13"/>
      <c r="AB44" s="13"/>
      <c r="AC44" s="10">
        <f t="shared" si="0"/>
        <v>0</v>
      </c>
      <c r="AD44" s="14"/>
      <c r="AE44" s="13"/>
      <c r="AF44" s="13"/>
      <c r="AG44" s="10">
        <f t="shared" si="7"/>
        <v>0</v>
      </c>
      <c r="AH44" s="14"/>
      <c r="AI44" s="13">
        <v>100</v>
      </c>
      <c r="AJ44" s="9">
        <v>100</v>
      </c>
      <c r="AK44" s="10">
        <f t="shared" si="8"/>
        <v>0</v>
      </c>
      <c r="AL44" s="14"/>
      <c r="AM44" s="13">
        <v>95</v>
      </c>
      <c r="AN44" s="12">
        <v>95</v>
      </c>
      <c r="AO44" s="10">
        <f t="shared" si="9"/>
        <v>0</v>
      </c>
      <c r="AP44" s="14"/>
      <c r="AQ44" s="9">
        <v>100</v>
      </c>
      <c r="AR44" s="9">
        <v>100</v>
      </c>
      <c r="AS44" s="10">
        <f t="shared" si="10"/>
        <v>0</v>
      </c>
      <c r="AT44" s="14"/>
      <c r="AU44" s="26">
        <v>95</v>
      </c>
      <c r="AV44" s="23">
        <v>100</v>
      </c>
      <c r="AW44" s="10">
        <f t="shared" si="11"/>
        <v>-5</v>
      </c>
      <c r="AX44" s="14"/>
      <c r="AY44" s="13"/>
      <c r="AZ44" s="13"/>
      <c r="BA44" s="10">
        <f t="shared" si="12"/>
        <v>0</v>
      </c>
      <c r="BB44" s="14"/>
      <c r="BC44" s="13"/>
      <c r="BD44" s="13"/>
      <c r="BE44" s="10">
        <f t="shared" si="13"/>
        <v>0</v>
      </c>
      <c r="BF44" s="14"/>
      <c r="BG44" s="13">
        <v>100</v>
      </c>
      <c r="BH44" s="21">
        <v>100</v>
      </c>
      <c r="BI44" s="10">
        <f t="shared" si="14"/>
        <v>0</v>
      </c>
      <c r="BJ44" s="14"/>
      <c r="BK44" s="13">
        <v>95</v>
      </c>
      <c r="BL44" s="16">
        <v>100</v>
      </c>
      <c r="BM44" s="10">
        <f t="shared" si="15"/>
        <v>-5</v>
      </c>
      <c r="BN44" s="14"/>
      <c r="BO44" s="13"/>
      <c r="BP44" s="13"/>
      <c r="BQ44" s="10">
        <f t="shared" si="16"/>
        <v>0</v>
      </c>
      <c r="BR44" s="14"/>
      <c r="BS44" s="13"/>
      <c r="BT44" s="13"/>
      <c r="BU44" s="10">
        <f t="shared" si="17"/>
        <v>0</v>
      </c>
      <c r="BV44" s="14"/>
      <c r="BW44" s="13"/>
      <c r="BX44" s="13"/>
      <c r="BY44" s="10">
        <f t="shared" si="18"/>
        <v>0</v>
      </c>
      <c r="BZ44" s="14"/>
      <c r="CA44" s="13"/>
      <c r="CB44" s="13"/>
      <c r="CC44" s="10">
        <f t="shared" si="19"/>
        <v>0</v>
      </c>
      <c r="CD44" s="14"/>
      <c r="CE44" s="13">
        <v>100</v>
      </c>
      <c r="CF44" s="13">
        <v>100</v>
      </c>
      <c r="CG44" s="10">
        <f t="shared" si="20"/>
        <v>0</v>
      </c>
      <c r="CH44" s="14"/>
      <c r="CI44" s="13">
        <v>95</v>
      </c>
      <c r="CJ44" s="12">
        <v>95</v>
      </c>
      <c r="CK44" s="10">
        <f t="shared" si="21"/>
        <v>0</v>
      </c>
      <c r="CL44" s="14"/>
      <c r="CM44" s="13">
        <v>100</v>
      </c>
      <c r="CN44" s="21">
        <v>100</v>
      </c>
      <c r="CO44" s="10">
        <f t="shared" si="22"/>
        <v>0</v>
      </c>
      <c r="CP44" s="14"/>
      <c r="CQ44" s="13">
        <v>95</v>
      </c>
      <c r="CR44" s="12">
        <v>100</v>
      </c>
      <c r="CS44" s="10">
        <f t="shared" si="23"/>
        <v>-5</v>
      </c>
      <c r="CT44" s="14"/>
      <c r="CU44" s="13">
        <v>100</v>
      </c>
      <c r="CV44" s="13">
        <v>100</v>
      </c>
      <c r="CW44" s="10">
        <f t="shared" si="24"/>
        <v>0</v>
      </c>
      <c r="CX44" s="14"/>
      <c r="CY44" s="13">
        <v>95</v>
      </c>
      <c r="CZ44" s="23">
        <v>100</v>
      </c>
      <c r="DA44" s="10">
        <f t="shared" si="25"/>
        <v>-5</v>
      </c>
      <c r="DB44" s="14"/>
      <c r="DC44" s="13"/>
      <c r="DD44" s="13"/>
      <c r="DE44" s="10">
        <f t="shared" si="26"/>
        <v>0</v>
      </c>
      <c r="DF44" s="14"/>
      <c r="DG44" s="13"/>
      <c r="DH44" s="13"/>
      <c r="DI44" s="10">
        <f t="shared" si="27"/>
        <v>0</v>
      </c>
      <c r="DJ44" s="14"/>
      <c r="DK44" s="13"/>
      <c r="DL44" s="13"/>
      <c r="DM44" s="10">
        <f t="shared" si="28"/>
        <v>0</v>
      </c>
      <c r="DN44" s="14"/>
      <c r="DO44" s="13"/>
      <c r="DP44" s="13"/>
      <c r="DQ44" s="10">
        <f t="shared" si="29"/>
        <v>0</v>
      </c>
      <c r="DR44" s="14"/>
      <c r="DS44" s="13">
        <v>100</v>
      </c>
      <c r="DT44" s="13">
        <v>97</v>
      </c>
      <c r="DU44" s="10">
        <f t="shared" si="30"/>
        <v>3</v>
      </c>
      <c r="DV44" s="14"/>
      <c r="DW44" s="13">
        <v>95</v>
      </c>
      <c r="DX44" s="12">
        <v>97</v>
      </c>
      <c r="DY44" s="10">
        <f t="shared" si="31"/>
        <v>-2</v>
      </c>
      <c r="DZ44" s="14"/>
      <c r="EA44" s="13">
        <v>100</v>
      </c>
      <c r="EB44" s="13">
        <v>87</v>
      </c>
      <c r="EC44" s="10">
        <f t="shared" si="32"/>
        <v>13</v>
      </c>
      <c r="ED44" s="14"/>
      <c r="EE44" s="13">
        <v>95</v>
      </c>
      <c r="EF44" s="12">
        <v>95</v>
      </c>
      <c r="EG44" s="10">
        <f t="shared" si="33"/>
        <v>0</v>
      </c>
      <c r="EH44" s="14"/>
      <c r="EI44" s="13"/>
      <c r="EJ44" s="13"/>
      <c r="EK44" s="10">
        <f t="shared" si="34"/>
        <v>0</v>
      </c>
      <c r="EL44" s="14"/>
      <c r="EM44" s="13"/>
      <c r="EN44" s="13"/>
      <c r="EO44" s="10">
        <f t="shared" si="35"/>
        <v>0</v>
      </c>
      <c r="EP44" s="14"/>
      <c r="EQ44" s="34">
        <v>18</v>
      </c>
      <c r="ER44" s="34">
        <v>17</v>
      </c>
      <c r="ES44" s="35">
        <v>0.94444444444444442</v>
      </c>
    </row>
    <row r="45" spans="1:149" s="4" customFormat="1" ht="14.25" customHeight="1" x14ac:dyDescent="0.25">
      <c r="A45" s="8">
        <v>39</v>
      </c>
      <c r="B45" s="19" t="s">
        <v>45</v>
      </c>
      <c r="C45" s="9"/>
      <c r="D45" s="9"/>
      <c r="E45" s="10">
        <f t="shared" si="1"/>
        <v>0</v>
      </c>
      <c r="F45" s="11"/>
      <c r="G45" s="12"/>
      <c r="H45" s="12"/>
      <c r="I45" s="10">
        <f t="shared" si="2"/>
        <v>0</v>
      </c>
      <c r="J45" s="11"/>
      <c r="K45" s="12"/>
      <c r="L45" s="12"/>
      <c r="M45" s="10">
        <f t="shared" si="3"/>
        <v>0</v>
      </c>
      <c r="N45" s="10"/>
      <c r="O45" s="12"/>
      <c r="P45" s="12"/>
      <c r="Q45" s="10">
        <f t="shared" si="4"/>
        <v>0</v>
      </c>
      <c r="R45" s="18"/>
      <c r="S45" s="13"/>
      <c r="T45" s="13"/>
      <c r="U45" s="10">
        <f t="shared" si="5"/>
        <v>0</v>
      </c>
      <c r="V45" s="14"/>
      <c r="W45" s="13"/>
      <c r="X45" s="13"/>
      <c r="Y45" s="10">
        <f t="shared" si="6"/>
        <v>0</v>
      </c>
      <c r="Z45" s="14"/>
      <c r="AA45" s="13"/>
      <c r="AB45" s="13"/>
      <c r="AC45" s="10">
        <f t="shared" si="0"/>
        <v>0</v>
      </c>
      <c r="AD45" s="14"/>
      <c r="AE45" s="13"/>
      <c r="AF45" s="13"/>
      <c r="AG45" s="10">
        <f t="shared" si="7"/>
        <v>0</v>
      </c>
      <c r="AH45" s="14"/>
      <c r="AI45" s="13">
        <v>100</v>
      </c>
      <c r="AJ45" s="9">
        <v>100</v>
      </c>
      <c r="AK45" s="10">
        <f t="shared" si="8"/>
        <v>0</v>
      </c>
      <c r="AL45" s="14"/>
      <c r="AM45" s="13">
        <v>95</v>
      </c>
      <c r="AN45" s="12">
        <v>89</v>
      </c>
      <c r="AO45" s="10">
        <f t="shared" si="9"/>
        <v>6</v>
      </c>
      <c r="AP45" s="14"/>
      <c r="AQ45" s="13">
        <v>100</v>
      </c>
      <c r="AR45" s="13">
        <v>100</v>
      </c>
      <c r="AS45" s="10">
        <f t="shared" si="10"/>
        <v>0</v>
      </c>
      <c r="AT45" s="14"/>
      <c r="AU45" s="15">
        <v>95</v>
      </c>
      <c r="AV45" s="15">
        <v>100</v>
      </c>
      <c r="AW45" s="10">
        <f t="shared" si="11"/>
        <v>-5</v>
      </c>
      <c r="AX45" s="14"/>
      <c r="AY45" s="13"/>
      <c r="AZ45" s="13"/>
      <c r="BA45" s="10">
        <f t="shared" si="12"/>
        <v>0</v>
      </c>
      <c r="BB45" s="14"/>
      <c r="BC45" s="13"/>
      <c r="BD45" s="13"/>
      <c r="BE45" s="10">
        <f t="shared" si="13"/>
        <v>0</v>
      </c>
      <c r="BF45" s="14"/>
      <c r="BG45" s="13"/>
      <c r="BH45" s="13"/>
      <c r="BI45" s="10">
        <f t="shared" si="14"/>
        <v>0</v>
      </c>
      <c r="BJ45" s="14"/>
      <c r="BK45" s="13"/>
      <c r="BL45" s="16"/>
      <c r="BM45" s="10">
        <f t="shared" si="15"/>
        <v>0</v>
      </c>
      <c r="BN45" s="14"/>
      <c r="BO45" s="13"/>
      <c r="BP45" s="13"/>
      <c r="BQ45" s="10">
        <f t="shared" si="16"/>
        <v>0</v>
      </c>
      <c r="BR45" s="14"/>
      <c r="BS45" s="13"/>
      <c r="BT45" s="13"/>
      <c r="BU45" s="10">
        <f t="shared" si="17"/>
        <v>0</v>
      </c>
      <c r="BV45" s="14"/>
      <c r="BW45" s="13"/>
      <c r="BX45" s="13"/>
      <c r="BY45" s="10">
        <f t="shared" si="18"/>
        <v>0</v>
      </c>
      <c r="BZ45" s="14"/>
      <c r="CA45" s="13"/>
      <c r="CB45" s="13"/>
      <c r="CC45" s="10">
        <f t="shared" si="19"/>
        <v>0</v>
      </c>
      <c r="CD45" s="14"/>
      <c r="CE45" s="13">
        <v>100</v>
      </c>
      <c r="CF45" s="13">
        <v>92.6</v>
      </c>
      <c r="CG45" s="10">
        <f t="shared" si="20"/>
        <v>7.4000000000000057</v>
      </c>
      <c r="CH45" s="14"/>
      <c r="CI45" s="13">
        <v>95</v>
      </c>
      <c r="CJ45" s="12">
        <v>85</v>
      </c>
      <c r="CK45" s="10">
        <f t="shared" si="21"/>
        <v>10</v>
      </c>
      <c r="CL45" s="14"/>
      <c r="CM45" s="13"/>
      <c r="CN45" s="13"/>
      <c r="CO45" s="10">
        <f t="shared" si="22"/>
        <v>0</v>
      </c>
      <c r="CP45" s="14"/>
      <c r="CQ45" s="13"/>
      <c r="CR45" s="13"/>
      <c r="CS45" s="10">
        <f t="shared" si="23"/>
        <v>0</v>
      </c>
      <c r="CT45" s="14"/>
      <c r="CU45" s="13">
        <v>100</v>
      </c>
      <c r="CV45" s="13">
        <v>100</v>
      </c>
      <c r="CW45" s="10">
        <f t="shared" si="24"/>
        <v>0</v>
      </c>
      <c r="CX45" s="14"/>
      <c r="CY45" s="13">
        <v>95</v>
      </c>
      <c r="CZ45" s="23">
        <v>100</v>
      </c>
      <c r="DA45" s="10">
        <f t="shared" si="25"/>
        <v>-5</v>
      </c>
      <c r="DB45" s="14"/>
      <c r="DC45" s="13"/>
      <c r="DD45" s="13"/>
      <c r="DE45" s="10">
        <f t="shared" si="26"/>
        <v>0</v>
      </c>
      <c r="DF45" s="14"/>
      <c r="DG45" s="13"/>
      <c r="DH45" s="13"/>
      <c r="DI45" s="10">
        <f t="shared" si="27"/>
        <v>0</v>
      </c>
      <c r="DJ45" s="14"/>
      <c r="DK45" s="13"/>
      <c r="DL45" s="13"/>
      <c r="DM45" s="10">
        <f t="shared" si="28"/>
        <v>0</v>
      </c>
      <c r="DN45" s="14"/>
      <c r="DO45" s="13"/>
      <c r="DP45" s="13"/>
      <c r="DQ45" s="10">
        <f t="shared" si="29"/>
        <v>0</v>
      </c>
      <c r="DR45" s="14"/>
      <c r="DS45" s="13">
        <v>100</v>
      </c>
      <c r="DT45" s="13">
        <v>85</v>
      </c>
      <c r="DU45" s="10">
        <f t="shared" si="30"/>
        <v>15</v>
      </c>
      <c r="DV45" s="14"/>
      <c r="DW45" s="13">
        <v>95</v>
      </c>
      <c r="DX45" s="12">
        <v>83</v>
      </c>
      <c r="DY45" s="10">
        <f t="shared" si="31"/>
        <v>12</v>
      </c>
      <c r="DZ45" s="14"/>
      <c r="EA45" s="13"/>
      <c r="EB45" s="13"/>
      <c r="EC45" s="10">
        <f t="shared" si="32"/>
        <v>0</v>
      </c>
      <c r="ED45" s="14"/>
      <c r="EE45" s="13"/>
      <c r="EF45" s="13"/>
      <c r="EG45" s="10">
        <f t="shared" si="33"/>
        <v>0</v>
      </c>
      <c r="EH45" s="14"/>
      <c r="EI45" s="13"/>
      <c r="EJ45" s="13"/>
      <c r="EK45" s="10">
        <f t="shared" si="34"/>
        <v>0</v>
      </c>
      <c r="EL45" s="14"/>
      <c r="EM45" s="13"/>
      <c r="EN45" s="13"/>
      <c r="EO45" s="10">
        <f t="shared" si="35"/>
        <v>0</v>
      </c>
      <c r="EP45" s="14"/>
      <c r="EQ45" s="34">
        <v>10</v>
      </c>
      <c r="ER45" s="34">
        <v>9</v>
      </c>
      <c r="ES45" s="35">
        <v>0.9</v>
      </c>
    </row>
    <row r="46" spans="1:149" s="4" customFormat="1" ht="14.25" customHeight="1" x14ac:dyDescent="0.25">
      <c r="A46" s="8">
        <v>40</v>
      </c>
      <c r="B46" s="19" t="s">
        <v>46</v>
      </c>
      <c r="C46" s="9">
        <v>100</v>
      </c>
      <c r="D46" s="22">
        <v>100</v>
      </c>
      <c r="E46" s="10">
        <f t="shared" si="1"/>
        <v>0</v>
      </c>
      <c r="F46" s="11"/>
      <c r="G46" s="12">
        <v>95</v>
      </c>
      <c r="H46" s="12">
        <v>100</v>
      </c>
      <c r="I46" s="10">
        <f t="shared" si="2"/>
        <v>-5</v>
      </c>
      <c r="J46" s="11"/>
      <c r="K46" s="12">
        <v>100</v>
      </c>
      <c r="L46" s="12">
        <v>100</v>
      </c>
      <c r="M46" s="10">
        <f t="shared" si="3"/>
        <v>0</v>
      </c>
      <c r="N46" s="10"/>
      <c r="O46" s="12">
        <v>95</v>
      </c>
      <c r="P46" s="28">
        <v>100</v>
      </c>
      <c r="Q46" s="10">
        <f t="shared" si="4"/>
        <v>-5</v>
      </c>
      <c r="R46" s="18"/>
      <c r="S46" s="13"/>
      <c r="T46" s="13"/>
      <c r="U46" s="10">
        <f t="shared" si="5"/>
        <v>0</v>
      </c>
      <c r="V46" s="14"/>
      <c r="W46" s="13"/>
      <c r="X46" s="13"/>
      <c r="Y46" s="10">
        <f t="shared" si="6"/>
        <v>0</v>
      </c>
      <c r="Z46" s="14"/>
      <c r="AA46" s="13"/>
      <c r="AB46" s="13"/>
      <c r="AC46" s="10">
        <f t="shared" si="0"/>
        <v>0</v>
      </c>
      <c r="AD46" s="14"/>
      <c r="AE46" s="13"/>
      <c r="AF46" s="13"/>
      <c r="AG46" s="10">
        <f t="shared" si="7"/>
        <v>0</v>
      </c>
      <c r="AH46" s="14"/>
      <c r="AI46" s="13">
        <v>100</v>
      </c>
      <c r="AJ46" s="29">
        <v>98.6</v>
      </c>
      <c r="AK46" s="10">
        <f t="shared" si="8"/>
        <v>1.4000000000000057</v>
      </c>
      <c r="AL46" s="14"/>
      <c r="AM46" s="13">
        <v>95</v>
      </c>
      <c r="AN46" s="12">
        <v>95</v>
      </c>
      <c r="AO46" s="10">
        <f t="shared" si="9"/>
        <v>0</v>
      </c>
      <c r="AP46" s="14"/>
      <c r="AQ46" s="9"/>
      <c r="AR46" s="9"/>
      <c r="AS46" s="10">
        <f t="shared" si="10"/>
        <v>0</v>
      </c>
      <c r="AT46" s="14"/>
      <c r="AU46" s="15"/>
      <c r="AV46" s="12"/>
      <c r="AW46" s="10">
        <f t="shared" si="11"/>
        <v>0</v>
      </c>
      <c r="AX46" s="14"/>
      <c r="AY46" s="13"/>
      <c r="AZ46" s="13"/>
      <c r="BA46" s="10">
        <f t="shared" si="12"/>
        <v>0</v>
      </c>
      <c r="BB46" s="14"/>
      <c r="BC46" s="13"/>
      <c r="BD46" s="13"/>
      <c r="BE46" s="10">
        <f t="shared" si="13"/>
        <v>0</v>
      </c>
      <c r="BF46" s="14"/>
      <c r="BG46" s="13">
        <v>100</v>
      </c>
      <c r="BH46" s="21">
        <v>100</v>
      </c>
      <c r="BI46" s="10">
        <f t="shared" si="14"/>
        <v>0</v>
      </c>
      <c r="BJ46" s="14"/>
      <c r="BK46" s="13">
        <v>95</v>
      </c>
      <c r="BL46" s="16">
        <v>100</v>
      </c>
      <c r="BM46" s="10">
        <f t="shared" si="15"/>
        <v>-5</v>
      </c>
      <c r="BN46" s="14"/>
      <c r="BO46" s="13"/>
      <c r="BP46" s="13"/>
      <c r="BQ46" s="10">
        <f t="shared" si="16"/>
        <v>0</v>
      </c>
      <c r="BR46" s="14"/>
      <c r="BS46" s="13"/>
      <c r="BT46" s="13"/>
      <c r="BU46" s="10">
        <f t="shared" si="17"/>
        <v>0</v>
      </c>
      <c r="BV46" s="14"/>
      <c r="BW46" s="13"/>
      <c r="BX46" s="13"/>
      <c r="BY46" s="10">
        <f t="shared" si="18"/>
        <v>0</v>
      </c>
      <c r="BZ46" s="14"/>
      <c r="CA46" s="13"/>
      <c r="CB46" s="13"/>
      <c r="CC46" s="10">
        <f t="shared" si="19"/>
        <v>0</v>
      </c>
      <c r="CD46" s="14"/>
      <c r="CE46" s="13">
        <v>100</v>
      </c>
      <c r="CF46" s="13">
        <v>95.9</v>
      </c>
      <c r="CG46" s="10">
        <f t="shared" si="20"/>
        <v>4.0999999999999943</v>
      </c>
      <c r="CH46" s="14"/>
      <c r="CI46" s="13">
        <v>95</v>
      </c>
      <c r="CJ46" s="12">
        <v>95</v>
      </c>
      <c r="CK46" s="10">
        <f t="shared" si="21"/>
        <v>0</v>
      </c>
      <c r="CL46" s="14"/>
      <c r="CM46" s="13"/>
      <c r="CN46" s="13"/>
      <c r="CO46" s="10">
        <f t="shared" si="22"/>
        <v>0</v>
      </c>
      <c r="CP46" s="14"/>
      <c r="CQ46" s="13"/>
      <c r="CR46" s="13"/>
      <c r="CS46" s="10">
        <f t="shared" si="23"/>
        <v>0</v>
      </c>
      <c r="CT46" s="14"/>
      <c r="CU46" s="13">
        <v>100</v>
      </c>
      <c r="CV46" s="13">
        <v>100</v>
      </c>
      <c r="CW46" s="10">
        <f t="shared" si="24"/>
        <v>0</v>
      </c>
      <c r="CX46" s="14"/>
      <c r="CY46" s="13">
        <v>95</v>
      </c>
      <c r="CZ46" s="23">
        <v>100</v>
      </c>
      <c r="DA46" s="10">
        <f t="shared" si="25"/>
        <v>-5</v>
      </c>
      <c r="DB46" s="14"/>
      <c r="DC46" s="13">
        <v>100</v>
      </c>
      <c r="DD46" s="13">
        <v>91.7</v>
      </c>
      <c r="DE46" s="10">
        <f t="shared" si="26"/>
        <v>8.2999999999999972</v>
      </c>
      <c r="DF46" s="14"/>
      <c r="DG46" s="13">
        <v>95</v>
      </c>
      <c r="DH46" s="12">
        <v>95</v>
      </c>
      <c r="DI46" s="10">
        <f t="shared" si="27"/>
        <v>0</v>
      </c>
      <c r="DJ46" s="14"/>
      <c r="DK46" s="13"/>
      <c r="DL46" s="13"/>
      <c r="DM46" s="10">
        <f t="shared" si="28"/>
        <v>0</v>
      </c>
      <c r="DN46" s="14"/>
      <c r="DO46" s="13"/>
      <c r="DP46" s="13"/>
      <c r="DQ46" s="10">
        <f t="shared" si="29"/>
        <v>0</v>
      </c>
      <c r="DR46" s="14"/>
      <c r="DS46" s="13">
        <v>100</v>
      </c>
      <c r="DT46" s="13">
        <v>90.5</v>
      </c>
      <c r="DU46" s="10">
        <f t="shared" si="30"/>
        <v>9.5</v>
      </c>
      <c r="DV46" s="14"/>
      <c r="DW46" s="13">
        <v>95</v>
      </c>
      <c r="DX46" s="12">
        <v>95</v>
      </c>
      <c r="DY46" s="10">
        <f t="shared" si="31"/>
        <v>0</v>
      </c>
      <c r="DZ46" s="14"/>
      <c r="EA46" s="13"/>
      <c r="EB46" s="13"/>
      <c r="EC46" s="10">
        <f t="shared" si="32"/>
        <v>0</v>
      </c>
      <c r="ED46" s="14"/>
      <c r="EE46" s="13"/>
      <c r="EF46" s="13"/>
      <c r="EG46" s="10">
        <f t="shared" si="33"/>
        <v>0</v>
      </c>
      <c r="EH46" s="14"/>
      <c r="EI46" s="13">
        <v>100</v>
      </c>
      <c r="EJ46" s="13">
        <v>100</v>
      </c>
      <c r="EK46" s="10">
        <f t="shared" si="34"/>
        <v>0</v>
      </c>
      <c r="EL46" s="14"/>
      <c r="EM46" s="13">
        <v>95</v>
      </c>
      <c r="EN46" s="12">
        <v>100</v>
      </c>
      <c r="EO46" s="10">
        <f t="shared" si="35"/>
        <v>-5</v>
      </c>
      <c r="EP46" s="14"/>
      <c r="EQ46" s="34">
        <v>18</v>
      </c>
      <c r="ER46" s="34">
        <v>18</v>
      </c>
      <c r="ES46" s="35">
        <v>1</v>
      </c>
    </row>
    <row r="47" spans="1:149" s="4" customFormat="1" ht="14.25" customHeight="1" x14ac:dyDescent="0.25">
      <c r="A47" s="8">
        <v>41</v>
      </c>
      <c r="B47" s="19" t="s">
        <v>47</v>
      </c>
      <c r="C47" s="9">
        <v>100</v>
      </c>
      <c r="D47" s="22">
        <v>100</v>
      </c>
      <c r="E47" s="10">
        <f t="shared" si="1"/>
        <v>0</v>
      </c>
      <c r="F47" s="11"/>
      <c r="G47" s="12">
        <v>95</v>
      </c>
      <c r="H47" s="12">
        <v>95</v>
      </c>
      <c r="I47" s="10">
        <f t="shared" si="2"/>
        <v>0</v>
      </c>
      <c r="J47" s="11"/>
      <c r="K47" s="9">
        <v>100</v>
      </c>
      <c r="L47" s="9">
        <v>100</v>
      </c>
      <c r="M47" s="10">
        <f t="shared" si="3"/>
        <v>0</v>
      </c>
      <c r="N47" s="10"/>
      <c r="O47" s="12">
        <v>95</v>
      </c>
      <c r="P47" s="28">
        <v>100</v>
      </c>
      <c r="Q47" s="10">
        <f t="shared" si="4"/>
        <v>-5</v>
      </c>
      <c r="R47" s="18"/>
      <c r="S47" s="13"/>
      <c r="T47" s="13"/>
      <c r="U47" s="10">
        <f t="shared" si="5"/>
        <v>0</v>
      </c>
      <c r="V47" s="14"/>
      <c r="W47" s="13"/>
      <c r="X47" s="13"/>
      <c r="Y47" s="10">
        <f t="shared" si="6"/>
        <v>0</v>
      </c>
      <c r="Z47" s="14"/>
      <c r="AA47" s="13"/>
      <c r="AB47" s="13"/>
      <c r="AC47" s="10">
        <f t="shared" si="0"/>
        <v>0</v>
      </c>
      <c r="AD47" s="14"/>
      <c r="AE47" s="13"/>
      <c r="AF47" s="13"/>
      <c r="AG47" s="10">
        <f t="shared" si="7"/>
        <v>0</v>
      </c>
      <c r="AH47" s="14"/>
      <c r="AI47" s="13">
        <v>100</v>
      </c>
      <c r="AJ47" s="9">
        <v>100</v>
      </c>
      <c r="AK47" s="10">
        <f t="shared" si="8"/>
        <v>0</v>
      </c>
      <c r="AL47" s="14"/>
      <c r="AM47" s="13">
        <v>95</v>
      </c>
      <c r="AN47" s="12">
        <v>95</v>
      </c>
      <c r="AO47" s="10">
        <f t="shared" si="9"/>
        <v>0</v>
      </c>
      <c r="AP47" s="14"/>
      <c r="AQ47" s="13">
        <v>100</v>
      </c>
      <c r="AR47" s="21">
        <v>100</v>
      </c>
      <c r="AS47" s="10">
        <f t="shared" si="10"/>
        <v>0</v>
      </c>
      <c r="AT47" s="14"/>
      <c r="AU47" s="15">
        <v>95</v>
      </c>
      <c r="AV47" s="23">
        <v>100</v>
      </c>
      <c r="AW47" s="10">
        <f t="shared" si="11"/>
        <v>-5</v>
      </c>
      <c r="AX47" s="14"/>
      <c r="AY47" s="13">
        <v>100</v>
      </c>
      <c r="AZ47" s="21">
        <v>100</v>
      </c>
      <c r="BA47" s="10">
        <f t="shared" si="12"/>
        <v>0</v>
      </c>
      <c r="BB47" s="14"/>
      <c r="BC47" s="13">
        <v>95</v>
      </c>
      <c r="BD47" s="12">
        <v>100</v>
      </c>
      <c r="BE47" s="10">
        <f t="shared" si="13"/>
        <v>-5</v>
      </c>
      <c r="BF47" s="14"/>
      <c r="BG47" s="13">
        <v>100</v>
      </c>
      <c r="BH47" s="9">
        <v>75</v>
      </c>
      <c r="BI47" s="10">
        <f t="shared" si="14"/>
        <v>25</v>
      </c>
      <c r="BJ47" s="14"/>
      <c r="BK47" s="13">
        <v>95</v>
      </c>
      <c r="BL47" s="12">
        <v>100</v>
      </c>
      <c r="BM47" s="10">
        <f t="shared" si="15"/>
        <v>-5</v>
      </c>
      <c r="BN47" s="14"/>
      <c r="BO47" s="13"/>
      <c r="BP47" s="13"/>
      <c r="BQ47" s="10">
        <f t="shared" si="16"/>
        <v>0</v>
      </c>
      <c r="BR47" s="14"/>
      <c r="BS47" s="13"/>
      <c r="BT47" s="13"/>
      <c r="BU47" s="10">
        <f t="shared" si="17"/>
        <v>0</v>
      </c>
      <c r="BV47" s="14"/>
      <c r="BW47" s="13"/>
      <c r="BX47" s="13"/>
      <c r="BY47" s="10">
        <f t="shared" si="18"/>
        <v>0</v>
      </c>
      <c r="BZ47" s="14"/>
      <c r="CA47" s="13"/>
      <c r="CB47" s="13"/>
      <c r="CC47" s="10">
        <f t="shared" si="19"/>
        <v>0</v>
      </c>
      <c r="CD47" s="14"/>
      <c r="CE47" s="13">
        <v>100</v>
      </c>
      <c r="CF47" s="13">
        <v>98.3</v>
      </c>
      <c r="CG47" s="10">
        <f t="shared" si="20"/>
        <v>1.7000000000000028</v>
      </c>
      <c r="CH47" s="14"/>
      <c r="CI47" s="13">
        <v>95</v>
      </c>
      <c r="CJ47" s="12">
        <v>95</v>
      </c>
      <c r="CK47" s="10">
        <f t="shared" si="21"/>
        <v>0</v>
      </c>
      <c r="CL47" s="14"/>
      <c r="CM47" s="13"/>
      <c r="CN47" s="13"/>
      <c r="CO47" s="10">
        <f t="shared" si="22"/>
        <v>0</v>
      </c>
      <c r="CP47" s="14"/>
      <c r="CQ47" s="13"/>
      <c r="CR47" s="13"/>
      <c r="CS47" s="10">
        <f t="shared" si="23"/>
        <v>0</v>
      </c>
      <c r="CT47" s="14"/>
      <c r="CU47" s="13">
        <v>100</v>
      </c>
      <c r="CV47" s="13">
        <v>100</v>
      </c>
      <c r="CW47" s="10">
        <f t="shared" si="24"/>
        <v>0</v>
      </c>
      <c r="CX47" s="14"/>
      <c r="CY47" s="13">
        <v>95</v>
      </c>
      <c r="CZ47" s="23">
        <v>100</v>
      </c>
      <c r="DA47" s="10">
        <f t="shared" si="25"/>
        <v>-5</v>
      </c>
      <c r="DB47" s="14"/>
      <c r="DC47" s="13">
        <v>100</v>
      </c>
      <c r="DD47" s="13">
        <v>100</v>
      </c>
      <c r="DE47" s="10">
        <f t="shared" si="26"/>
        <v>0</v>
      </c>
      <c r="DF47" s="14"/>
      <c r="DG47" s="13">
        <v>95</v>
      </c>
      <c r="DH47" s="12">
        <v>95</v>
      </c>
      <c r="DI47" s="10">
        <f t="shared" si="27"/>
        <v>0</v>
      </c>
      <c r="DJ47" s="14"/>
      <c r="DK47" s="13"/>
      <c r="DL47" s="13"/>
      <c r="DM47" s="10">
        <f t="shared" si="28"/>
        <v>0</v>
      </c>
      <c r="DN47" s="14"/>
      <c r="DO47" s="13"/>
      <c r="DP47" s="13"/>
      <c r="DQ47" s="10">
        <f t="shared" si="29"/>
        <v>0</v>
      </c>
      <c r="DR47" s="14"/>
      <c r="DS47" s="13">
        <v>100</v>
      </c>
      <c r="DT47" s="13">
        <v>100</v>
      </c>
      <c r="DU47" s="10">
        <f t="shared" si="30"/>
        <v>0</v>
      </c>
      <c r="DV47" s="14"/>
      <c r="DW47" s="13">
        <v>95</v>
      </c>
      <c r="DX47" s="12">
        <v>95</v>
      </c>
      <c r="DY47" s="10">
        <f t="shared" si="31"/>
        <v>0</v>
      </c>
      <c r="DZ47" s="14"/>
      <c r="EA47" s="13"/>
      <c r="EB47" s="13"/>
      <c r="EC47" s="10">
        <f t="shared" si="32"/>
        <v>0</v>
      </c>
      <c r="ED47" s="14"/>
      <c r="EE47" s="13"/>
      <c r="EF47" s="13"/>
      <c r="EG47" s="10">
        <f t="shared" si="33"/>
        <v>0</v>
      </c>
      <c r="EH47" s="14"/>
      <c r="EI47" s="13">
        <v>100</v>
      </c>
      <c r="EJ47" s="13">
        <v>100</v>
      </c>
      <c r="EK47" s="10">
        <f t="shared" si="34"/>
        <v>0</v>
      </c>
      <c r="EL47" s="14"/>
      <c r="EM47" s="13">
        <v>95</v>
      </c>
      <c r="EN47" s="12">
        <v>100</v>
      </c>
      <c r="EO47" s="10">
        <f t="shared" si="35"/>
        <v>-5</v>
      </c>
      <c r="EP47" s="14"/>
      <c r="EQ47" s="34">
        <v>22</v>
      </c>
      <c r="ER47" s="34">
        <v>21</v>
      </c>
      <c r="ES47" s="35">
        <v>0.95454545454545459</v>
      </c>
    </row>
    <row r="48" spans="1:149" s="4" customFormat="1" ht="14.25" customHeight="1" x14ac:dyDescent="0.25">
      <c r="A48" s="8">
        <v>42</v>
      </c>
      <c r="B48" s="5" t="s">
        <v>15</v>
      </c>
      <c r="C48" s="9"/>
      <c r="D48" s="9"/>
      <c r="E48" s="10">
        <f t="shared" si="1"/>
        <v>0</v>
      </c>
      <c r="F48" s="11"/>
      <c r="G48" s="12"/>
      <c r="H48" s="12"/>
      <c r="I48" s="10">
        <f t="shared" si="2"/>
        <v>0</v>
      </c>
      <c r="J48" s="11"/>
      <c r="K48" s="12"/>
      <c r="L48" s="12"/>
      <c r="M48" s="10">
        <f t="shared" si="3"/>
        <v>0</v>
      </c>
      <c r="N48" s="10"/>
      <c r="O48" s="12"/>
      <c r="P48" s="12"/>
      <c r="Q48" s="10">
        <f t="shared" si="4"/>
        <v>0</v>
      </c>
      <c r="R48" s="18"/>
      <c r="S48" s="13"/>
      <c r="T48" s="13"/>
      <c r="U48" s="10">
        <f t="shared" si="5"/>
        <v>0</v>
      </c>
      <c r="V48" s="14"/>
      <c r="W48" s="13"/>
      <c r="X48" s="13"/>
      <c r="Y48" s="10">
        <f t="shared" si="6"/>
        <v>0</v>
      </c>
      <c r="Z48" s="14"/>
      <c r="AA48" s="13"/>
      <c r="AB48" s="13"/>
      <c r="AC48" s="10">
        <f t="shared" si="0"/>
        <v>0</v>
      </c>
      <c r="AD48" s="14"/>
      <c r="AE48" s="13"/>
      <c r="AF48" s="13"/>
      <c r="AG48" s="10">
        <f t="shared" si="7"/>
        <v>0</v>
      </c>
      <c r="AH48" s="14"/>
      <c r="AI48" s="13">
        <v>100</v>
      </c>
      <c r="AJ48" s="9">
        <v>100</v>
      </c>
      <c r="AK48" s="10">
        <f t="shared" si="8"/>
        <v>0</v>
      </c>
      <c r="AL48" s="14"/>
      <c r="AM48" s="13">
        <v>95</v>
      </c>
      <c r="AN48" s="12">
        <v>94</v>
      </c>
      <c r="AO48" s="10">
        <f t="shared" si="9"/>
        <v>1</v>
      </c>
      <c r="AP48" s="14"/>
      <c r="AQ48" s="13"/>
      <c r="AR48" s="13"/>
      <c r="AS48" s="10">
        <f t="shared" si="10"/>
        <v>0</v>
      </c>
      <c r="AT48" s="14"/>
      <c r="AU48" s="15"/>
      <c r="AV48" s="15"/>
      <c r="AW48" s="10">
        <f t="shared" si="11"/>
        <v>0</v>
      </c>
      <c r="AX48" s="14"/>
      <c r="AY48" s="13"/>
      <c r="AZ48" s="13"/>
      <c r="BA48" s="10">
        <f t="shared" si="12"/>
        <v>0</v>
      </c>
      <c r="BB48" s="14"/>
      <c r="BC48" s="13"/>
      <c r="BD48" s="13"/>
      <c r="BE48" s="10">
        <f t="shared" si="13"/>
        <v>0</v>
      </c>
      <c r="BF48" s="14"/>
      <c r="BG48" s="13"/>
      <c r="BH48" s="13"/>
      <c r="BI48" s="10">
        <f t="shared" si="14"/>
        <v>0</v>
      </c>
      <c r="BJ48" s="14"/>
      <c r="BK48" s="13"/>
      <c r="BL48" s="16"/>
      <c r="BM48" s="10">
        <f t="shared" si="15"/>
        <v>0</v>
      </c>
      <c r="BN48" s="14"/>
      <c r="BO48" s="9">
        <v>100</v>
      </c>
      <c r="BP48" s="22">
        <v>100</v>
      </c>
      <c r="BQ48" s="10">
        <f t="shared" si="16"/>
        <v>0</v>
      </c>
      <c r="BR48" s="14"/>
      <c r="BS48" s="15">
        <v>95</v>
      </c>
      <c r="BT48" s="23">
        <v>94</v>
      </c>
      <c r="BU48" s="10">
        <f t="shared" si="17"/>
        <v>1</v>
      </c>
      <c r="BV48" s="14"/>
      <c r="BW48" s="13"/>
      <c r="BX48" s="13"/>
      <c r="BY48" s="10">
        <f t="shared" si="18"/>
        <v>0</v>
      </c>
      <c r="BZ48" s="14"/>
      <c r="CA48" s="13"/>
      <c r="CB48" s="13"/>
      <c r="CC48" s="10">
        <f t="shared" si="19"/>
        <v>0</v>
      </c>
      <c r="CD48" s="14"/>
      <c r="CE48" s="13"/>
      <c r="CF48" s="13"/>
      <c r="CG48" s="10">
        <f t="shared" si="20"/>
        <v>0</v>
      </c>
      <c r="CH48" s="14"/>
      <c r="CI48" s="13"/>
      <c r="CJ48" s="13"/>
      <c r="CK48" s="10">
        <f t="shared" si="21"/>
        <v>0</v>
      </c>
      <c r="CL48" s="14"/>
      <c r="CM48" s="13"/>
      <c r="CN48" s="13"/>
      <c r="CO48" s="10">
        <f t="shared" si="22"/>
        <v>0</v>
      </c>
      <c r="CP48" s="14"/>
      <c r="CQ48" s="13"/>
      <c r="CR48" s="13"/>
      <c r="CS48" s="10">
        <f t="shared" si="23"/>
        <v>0</v>
      </c>
      <c r="CT48" s="14"/>
      <c r="CU48" s="13"/>
      <c r="CV48" s="13"/>
      <c r="CW48" s="10">
        <f t="shared" si="24"/>
        <v>0</v>
      </c>
      <c r="CX48" s="14"/>
      <c r="CY48" s="13"/>
      <c r="CZ48" s="13"/>
      <c r="DA48" s="10">
        <f t="shared" si="25"/>
        <v>0</v>
      </c>
      <c r="DB48" s="14"/>
      <c r="DC48" s="13">
        <v>100</v>
      </c>
      <c r="DD48" s="13">
        <v>97.8</v>
      </c>
      <c r="DE48" s="10">
        <f t="shared" si="26"/>
        <v>2.2000000000000028</v>
      </c>
      <c r="DF48" s="14"/>
      <c r="DG48" s="13">
        <v>95</v>
      </c>
      <c r="DH48" s="12">
        <v>94</v>
      </c>
      <c r="DI48" s="10">
        <f t="shared" si="27"/>
        <v>1</v>
      </c>
      <c r="DJ48" s="14"/>
      <c r="DK48" s="13"/>
      <c r="DL48" s="13"/>
      <c r="DM48" s="10">
        <f t="shared" si="28"/>
        <v>0</v>
      </c>
      <c r="DN48" s="14"/>
      <c r="DO48" s="13"/>
      <c r="DP48" s="13"/>
      <c r="DQ48" s="10">
        <f t="shared" si="29"/>
        <v>0</v>
      </c>
      <c r="DR48" s="14"/>
      <c r="DS48" s="13"/>
      <c r="DT48" s="13"/>
      <c r="DU48" s="10">
        <f t="shared" si="30"/>
        <v>0</v>
      </c>
      <c r="DV48" s="14"/>
      <c r="DW48" s="13"/>
      <c r="DX48" s="13"/>
      <c r="DY48" s="10">
        <f t="shared" si="31"/>
        <v>0</v>
      </c>
      <c r="DZ48" s="14"/>
      <c r="EA48" s="13"/>
      <c r="EB48" s="13"/>
      <c r="EC48" s="10">
        <f t="shared" si="32"/>
        <v>0</v>
      </c>
      <c r="ED48" s="14"/>
      <c r="EE48" s="13"/>
      <c r="EF48" s="13"/>
      <c r="EG48" s="10">
        <f t="shared" si="33"/>
        <v>0</v>
      </c>
      <c r="EH48" s="14"/>
      <c r="EI48" s="13"/>
      <c r="EJ48" s="13"/>
      <c r="EK48" s="10">
        <f t="shared" si="34"/>
        <v>0</v>
      </c>
      <c r="EL48" s="14"/>
      <c r="EM48" s="13"/>
      <c r="EN48" s="13"/>
      <c r="EO48" s="10">
        <f t="shared" si="35"/>
        <v>0</v>
      </c>
      <c r="EP48" s="14"/>
      <c r="EQ48" s="34">
        <v>6</v>
      </c>
      <c r="ER48" s="34">
        <v>6</v>
      </c>
      <c r="ES48" s="35">
        <v>1</v>
      </c>
    </row>
    <row r="49" spans="1:149" s="4" customFormat="1" ht="14.25" customHeight="1" x14ac:dyDescent="0.25">
      <c r="A49" s="8">
        <v>43</v>
      </c>
      <c r="B49" s="19" t="s">
        <v>48</v>
      </c>
      <c r="C49" s="9">
        <v>100</v>
      </c>
      <c r="D49" s="22">
        <v>100</v>
      </c>
      <c r="E49" s="10">
        <f t="shared" si="1"/>
        <v>0</v>
      </c>
      <c r="F49" s="11"/>
      <c r="G49" s="12">
        <v>95</v>
      </c>
      <c r="H49" s="12">
        <v>100</v>
      </c>
      <c r="I49" s="10">
        <f t="shared" si="2"/>
        <v>-5</v>
      </c>
      <c r="J49" s="11"/>
      <c r="K49" s="12"/>
      <c r="L49" s="12"/>
      <c r="M49" s="10">
        <f t="shared" si="3"/>
        <v>0</v>
      </c>
      <c r="N49" s="10"/>
      <c r="O49" s="12"/>
      <c r="P49" s="12"/>
      <c r="Q49" s="10">
        <f t="shared" si="4"/>
        <v>0</v>
      </c>
      <c r="R49" s="18"/>
      <c r="S49" s="13"/>
      <c r="T49" s="13"/>
      <c r="U49" s="10">
        <f t="shared" si="5"/>
        <v>0</v>
      </c>
      <c r="V49" s="14"/>
      <c r="W49" s="13"/>
      <c r="X49" s="13"/>
      <c r="Y49" s="10">
        <f t="shared" si="6"/>
        <v>0</v>
      </c>
      <c r="Z49" s="14"/>
      <c r="AA49" s="13"/>
      <c r="AB49" s="13"/>
      <c r="AC49" s="10">
        <f t="shared" si="0"/>
        <v>0</v>
      </c>
      <c r="AD49" s="14"/>
      <c r="AE49" s="13"/>
      <c r="AF49" s="13"/>
      <c r="AG49" s="10">
        <f t="shared" si="7"/>
        <v>0</v>
      </c>
      <c r="AH49" s="14"/>
      <c r="AI49" s="13">
        <v>100</v>
      </c>
      <c r="AJ49" s="9">
        <v>100</v>
      </c>
      <c r="AK49" s="10">
        <f t="shared" si="8"/>
        <v>0</v>
      </c>
      <c r="AL49" s="14"/>
      <c r="AM49" s="13">
        <v>95</v>
      </c>
      <c r="AN49" s="12">
        <v>95</v>
      </c>
      <c r="AO49" s="10">
        <f t="shared" si="9"/>
        <v>0</v>
      </c>
      <c r="AP49" s="14"/>
      <c r="AQ49" s="9">
        <v>100</v>
      </c>
      <c r="AR49" s="9">
        <v>100</v>
      </c>
      <c r="AS49" s="10">
        <f t="shared" si="10"/>
        <v>0</v>
      </c>
      <c r="AT49" s="14"/>
      <c r="AU49" s="15">
        <v>95</v>
      </c>
      <c r="AV49" s="15">
        <v>100</v>
      </c>
      <c r="AW49" s="10">
        <f t="shared" si="11"/>
        <v>-5</v>
      </c>
      <c r="AX49" s="14"/>
      <c r="AY49" s="9">
        <v>100</v>
      </c>
      <c r="AZ49" s="22">
        <v>100</v>
      </c>
      <c r="BA49" s="10">
        <f t="shared" si="12"/>
        <v>0</v>
      </c>
      <c r="BB49" s="14"/>
      <c r="BC49" s="13">
        <v>95</v>
      </c>
      <c r="BD49" s="12">
        <v>100</v>
      </c>
      <c r="BE49" s="10">
        <f t="shared" si="13"/>
        <v>-5</v>
      </c>
      <c r="BF49" s="14"/>
      <c r="BG49" s="13">
        <v>100</v>
      </c>
      <c r="BH49" s="21">
        <v>100</v>
      </c>
      <c r="BI49" s="10">
        <f t="shared" si="14"/>
        <v>0</v>
      </c>
      <c r="BJ49" s="14"/>
      <c r="BK49" s="13">
        <v>95</v>
      </c>
      <c r="BL49" s="12">
        <v>100</v>
      </c>
      <c r="BM49" s="10">
        <f t="shared" si="15"/>
        <v>-5</v>
      </c>
      <c r="BN49" s="14"/>
      <c r="BO49" s="24">
        <v>100</v>
      </c>
      <c r="BP49" s="25">
        <v>97.5</v>
      </c>
      <c r="BQ49" s="10">
        <f t="shared" si="16"/>
        <v>2.5</v>
      </c>
      <c r="BR49" s="14"/>
      <c r="BS49" s="26">
        <v>95</v>
      </c>
      <c r="BT49" s="27">
        <v>95</v>
      </c>
      <c r="BU49" s="10">
        <f t="shared" si="17"/>
        <v>0</v>
      </c>
      <c r="BV49" s="14"/>
      <c r="BW49" s="13"/>
      <c r="BX49" s="13"/>
      <c r="BY49" s="10">
        <f t="shared" si="18"/>
        <v>0</v>
      </c>
      <c r="BZ49" s="14"/>
      <c r="CA49" s="13"/>
      <c r="CB49" s="13"/>
      <c r="CC49" s="10">
        <f t="shared" si="19"/>
        <v>0</v>
      </c>
      <c r="CD49" s="14"/>
      <c r="CE49" s="13">
        <v>100</v>
      </c>
      <c r="CF49" s="13">
        <v>96.5</v>
      </c>
      <c r="CG49" s="10">
        <f t="shared" si="20"/>
        <v>3.5</v>
      </c>
      <c r="CH49" s="14"/>
      <c r="CI49" s="13">
        <v>95</v>
      </c>
      <c r="CJ49" s="12">
        <v>95</v>
      </c>
      <c r="CK49" s="10">
        <f t="shared" si="21"/>
        <v>0</v>
      </c>
      <c r="CL49" s="14"/>
      <c r="CM49" s="13"/>
      <c r="CN49" s="13"/>
      <c r="CO49" s="10">
        <f t="shared" si="22"/>
        <v>0</v>
      </c>
      <c r="CP49" s="14"/>
      <c r="CQ49" s="13"/>
      <c r="CR49" s="13"/>
      <c r="CS49" s="10">
        <f t="shared" si="23"/>
        <v>0</v>
      </c>
      <c r="CT49" s="14"/>
      <c r="CU49" s="9">
        <v>100</v>
      </c>
      <c r="CV49" s="22">
        <v>100</v>
      </c>
      <c r="CW49" s="10">
        <f t="shared" si="24"/>
        <v>0</v>
      </c>
      <c r="CX49" s="14"/>
      <c r="CY49" s="13">
        <v>95</v>
      </c>
      <c r="CZ49" s="12">
        <v>100</v>
      </c>
      <c r="DA49" s="10">
        <f t="shared" si="25"/>
        <v>-5</v>
      </c>
      <c r="DB49" s="14"/>
      <c r="DC49" s="13">
        <v>100</v>
      </c>
      <c r="DD49" s="13">
        <v>100</v>
      </c>
      <c r="DE49" s="10">
        <f t="shared" si="26"/>
        <v>0</v>
      </c>
      <c r="DF49" s="14"/>
      <c r="DG49" s="13">
        <v>95</v>
      </c>
      <c r="DH49" s="12">
        <v>100</v>
      </c>
      <c r="DI49" s="10">
        <f t="shared" si="27"/>
        <v>-5</v>
      </c>
      <c r="DJ49" s="14"/>
      <c r="DK49" s="13"/>
      <c r="DL49" s="13"/>
      <c r="DM49" s="10">
        <f t="shared" si="28"/>
        <v>0</v>
      </c>
      <c r="DN49" s="14"/>
      <c r="DO49" s="13"/>
      <c r="DP49" s="13"/>
      <c r="DQ49" s="10">
        <f t="shared" si="29"/>
        <v>0</v>
      </c>
      <c r="DR49" s="14"/>
      <c r="DS49" s="13">
        <v>100</v>
      </c>
      <c r="DT49" s="13">
        <v>100</v>
      </c>
      <c r="DU49" s="10">
        <f t="shared" si="30"/>
        <v>0</v>
      </c>
      <c r="DV49" s="14"/>
      <c r="DW49" s="13">
        <v>95</v>
      </c>
      <c r="DX49" s="12">
        <v>100</v>
      </c>
      <c r="DY49" s="10">
        <f t="shared" si="31"/>
        <v>-5</v>
      </c>
      <c r="DZ49" s="14"/>
      <c r="EA49" s="13"/>
      <c r="EB49" s="13"/>
      <c r="EC49" s="10">
        <f t="shared" si="32"/>
        <v>0</v>
      </c>
      <c r="ED49" s="14"/>
      <c r="EE49" s="13"/>
      <c r="EF49" s="13"/>
      <c r="EG49" s="10">
        <f t="shared" si="33"/>
        <v>0</v>
      </c>
      <c r="EH49" s="14"/>
      <c r="EI49" s="13">
        <v>100</v>
      </c>
      <c r="EJ49" s="13">
        <v>100</v>
      </c>
      <c r="EK49" s="10">
        <f t="shared" si="34"/>
        <v>0</v>
      </c>
      <c r="EL49" s="14"/>
      <c r="EM49" s="13">
        <v>95</v>
      </c>
      <c r="EN49" s="13">
        <v>100</v>
      </c>
      <c r="EO49" s="10">
        <f t="shared" si="35"/>
        <v>-5</v>
      </c>
      <c r="EP49" s="14"/>
      <c r="EQ49" s="34">
        <v>21</v>
      </c>
      <c r="ER49" s="34">
        <v>21</v>
      </c>
      <c r="ES49" s="35">
        <v>1</v>
      </c>
    </row>
    <row r="50" spans="1:149" s="4" customFormat="1" ht="14.25" customHeight="1" x14ac:dyDescent="0.25">
      <c r="A50" s="8">
        <v>44</v>
      </c>
      <c r="B50" s="19" t="s">
        <v>49</v>
      </c>
      <c r="C50" s="24">
        <v>100</v>
      </c>
      <c r="D50" s="25">
        <v>100</v>
      </c>
      <c r="E50" s="10">
        <f t="shared" si="1"/>
        <v>0</v>
      </c>
      <c r="F50" s="11"/>
      <c r="G50" s="12">
        <v>95</v>
      </c>
      <c r="H50" s="12">
        <v>90</v>
      </c>
      <c r="I50" s="10">
        <f t="shared" si="2"/>
        <v>5</v>
      </c>
      <c r="J50" s="11"/>
      <c r="K50" s="12">
        <v>100</v>
      </c>
      <c r="L50" s="12">
        <v>100</v>
      </c>
      <c r="M50" s="10">
        <f t="shared" si="3"/>
        <v>0</v>
      </c>
      <c r="N50" s="10"/>
      <c r="O50" s="12">
        <v>95</v>
      </c>
      <c r="P50" s="28">
        <v>100</v>
      </c>
      <c r="Q50" s="10">
        <f t="shared" si="4"/>
        <v>-5</v>
      </c>
      <c r="R50" s="18"/>
      <c r="S50" s="13"/>
      <c r="T50" s="13"/>
      <c r="U50" s="10">
        <f t="shared" si="5"/>
        <v>0</v>
      </c>
      <c r="V50" s="14"/>
      <c r="W50" s="13"/>
      <c r="X50" s="13"/>
      <c r="Y50" s="10">
        <f t="shared" si="6"/>
        <v>0</v>
      </c>
      <c r="Z50" s="14"/>
      <c r="AA50" s="13"/>
      <c r="AB50" s="13"/>
      <c r="AC50" s="10">
        <f t="shared" si="0"/>
        <v>0</v>
      </c>
      <c r="AD50" s="14"/>
      <c r="AE50" s="13"/>
      <c r="AF50" s="13"/>
      <c r="AG50" s="10">
        <f t="shared" si="7"/>
        <v>0</v>
      </c>
      <c r="AH50" s="14"/>
      <c r="AI50" s="13">
        <v>100</v>
      </c>
      <c r="AJ50" s="9">
        <v>100</v>
      </c>
      <c r="AK50" s="10">
        <f t="shared" si="8"/>
        <v>0</v>
      </c>
      <c r="AL50" s="14"/>
      <c r="AM50" s="13">
        <v>95</v>
      </c>
      <c r="AN50" s="12">
        <v>90</v>
      </c>
      <c r="AO50" s="10">
        <f t="shared" si="9"/>
        <v>5</v>
      </c>
      <c r="AP50" s="14"/>
      <c r="AQ50" s="9">
        <v>100</v>
      </c>
      <c r="AR50" s="9">
        <v>100</v>
      </c>
      <c r="AS50" s="10">
        <f t="shared" si="10"/>
        <v>0</v>
      </c>
      <c r="AT50" s="14"/>
      <c r="AU50" s="15">
        <v>95</v>
      </c>
      <c r="AV50" s="15">
        <v>100</v>
      </c>
      <c r="AW50" s="10">
        <f t="shared" si="11"/>
        <v>-5</v>
      </c>
      <c r="AX50" s="14"/>
      <c r="AY50" s="24"/>
      <c r="AZ50" s="25"/>
      <c r="BA50" s="10">
        <f t="shared" si="12"/>
        <v>0</v>
      </c>
      <c r="BB50" s="14"/>
      <c r="BC50" s="13">
        <v>95</v>
      </c>
      <c r="BD50" s="13">
        <v>100</v>
      </c>
      <c r="BE50" s="10">
        <f t="shared" si="13"/>
        <v>-5</v>
      </c>
      <c r="BF50" s="14"/>
      <c r="BG50" s="13"/>
      <c r="BH50" s="13"/>
      <c r="BI50" s="10">
        <f t="shared" si="14"/>
        <v>0</v>
      </c>
      <c r="BJ50" s="14"/>
      <c r="BK50" s="13"/>
      <c r="BL50" s="16"/>
      <c r="BM50" s="10">
        <f t="shared" si="15"/>
        <v>0</v>
      </c>
      <c r="BN50" s="14"/>
      <c r="BO50" s="13"/>
      <c r="BP50" s="13"/>
      <c r="BQ50" s="10">
        <f t="shared" si="16"/>
        <v>0</v>
      </c>
      <c r="BR50" s="14"/>
      <c r="BS50" s="13"/>
      <c r="BT50" s="13"/>
      <c r="BU50" s="10">
        <f t="shared" si="17"/>
        <v>0</v>
      </c>
      <c r="BV50" s="14"/>
      <c r="BW50" s="13"/>
      <c r="BX50" s="13"/>
      <c r="BY50" s="10">
        <f t="shared" si="18"/>
        <v>0</v>
      </c>
      <c r="BZ50" s="14"/>
      <c r="CA50" s="13"/>
      <c r="CB50" s="13"/>
      <c r="CC50" s="10">
        <f t="shared" si="19"/>
        <v>0</v>
      </c>
      <c r="CD50" s="14"/>
      <c r="CE50" s="13">
        <v>100</v>
      </c>
      <c r="CF50" s="13">
        <v>99</v>
      </c>
      <c r="CG50" s="10">
        <f t="shared" si="20"/>
        <v>1</v>
      </c>
      <c r="CH50" s="14"/>
      <c r="CI50" s="13">
        <v>95</v>
      </c>
      <c r="CJ50" s="12">
        <v>90</v>
      </c>
      <c r="CK50" s="10">
        <f t="shared" si="21"/>
        <v>5</v>
      </c>
      <c r="CL50" s="14"/>
      <c r="CM50" s="13"/>
      <c r="CN50" s="13"/>
      <c r="CO50" s="10">
        <f t="shared" si="22"/>
        <v>0</v>
      </c>
      <c r="CP50" s="14"/>
      <c r="CQ50" s="13"/>
      <c r="CR50" s="13"/>
      <c r="CS50" s="10">
        <f t="shared" si="23"/>
        <v>0</v>
      </c>
      <c r="CT50" s="14"/>
      <c r="CU50" s="24">
        <v>100</v>
      </c>
      <c r="CV50" s="25">
        <v>100</v>
      </c>
      <c r="CW50" s="10">
        <f t="shared" si="24"/>
        <v>0</v>
      </c>
      <c r="CX50" s="14"/>
      <c r="CY50" s="13">
        <v>95</v>
      </c>
      <c r="CZ50" s="12">
        <v>100</v>
      </c>
      <c r="DA50" s="10">
        <f t="shared" si="25"/>
        <v>-5</v>
      </c>
      <c r="DB50" s="14"/>
      <c r="DC50" s="13">
        <v>100</v>
      </c>
      <c r="DD50" s="13">
        <v>100</v>
      </c>
      <c r="DE50" s="10">
        <f t="shared" si="26"/>
        <v>0</v>
      </c>
      <c r="DF50" s="14"/>
      <c r="DG50" s="13">
        <v>95</v>
      </c>
      <c r="DH50" s="12">
        <v>90</v>
      </c>
      <c r="DI50" s="10">
        <f t="shared" si="27"/>
        <v>5</v>
      </c>
      <c r="DJ50" s="14"/>
      <c r="DK50" s="13"/>
      <c r="DL50" s="13"/>
      <c r="DM50" s="10">
        <f t="shared" si="28"/>
        <v>0</v>
      </c>
      <c r="DN50" s="14"/>
      <c r="DO50" s="13"/>
      <c r="DP50" s="13"/>
      <c r="DQ50" s="10">
        <f t="shared" si="29"/>
        <v>0</v>
      </c>
      <c r="DR50" s="14"/>
      <c r="DS50" s="13">
        <v>100</v>
      </c>
      <c r="DT50" s="13">
        <v>98</v>
      </c>
      <c r="DU50" s="10">
        <f t="shared" si="30"/>
        <v>2</v>
      </c>
      <c r="DV50" s="14"/>
      <c r="DW50" s="13">
        <v>95</v>
      </c>
      <c r="DX50" s="12">
        <v>90</v>
      </c>
      <c r="DY50" s="10">
        <f t="shared" si="31"/>
        <v>5</v>
      </c>
      <c r="DZ50" s="14"/>
      <c r="EA50" s="13"/>
      <c r="EB50" s="13"/>
      <c r="EC50" s="10">
        <f t="shared" si="32"/>
        <v>0</v>
      </c>
      <c r="ED50" s="14"/>
      <c r="EE50" s="13"/>
      <c r="EF50" s="13"/>
      <c r="EG50" s="10">
        <f t="shared" si="33"/>
        <v>0</v>
      </c>
      <c r="EH50" s="14"/>
      <c r="EI50" s="13"/>
      <c r="EJ50" s="13"/>
      <c r="EK50" s="10">
        <f t="shared" si="34"/>
        <v>0</v>
      </c>
      <c r="EL50" s="14"/>
      <c r="EM50" s="13"/>
      <c r="EN50" s="13"/>
      <c r="EO50" s="10">
        <f t="shared" si="35"/>
        <v>0</v>
      </c>
      <c r="EP50" s="14"/>
      <c r="EQ50" s="34">
        <v>17</v>
      </c>
      <c r="ER50" s="34">
        <v>17</v>
      </c>
      <c r="ES50" s="35">
        <v>1</v>
      </c>
    </row>
    <row r="51" spans="1:149" s="4" customFormat="1" ht="14.25" customHeight="1" x14ac:dyDescent="0.25">
      <c r="A51" s="8">
        <v>45</v>
      </c>
      <c r="B51" s="19" t="s">
        <v>50</v>
      </c>
      <c r="C51" s="9"/>
      <c r="D51" s="9"/>
      <c r="E51" s="10">
        <f t="shared" si="1"/>
        <v>0</v>
      </c>
      <c r="F51" s="11"/>
      <c r="G51" s="12"/>
      <c r="H51" s="12"/>
      <c r="I51" s="10">
        <f t="shared" si="2"/>
        <v>0</v>
      </c>
      <c r="J51" s="11"/>
      <c r="K51" s="12"/>
      <c r="L51" s="12"/>
      <c r="M51" s="10">
        <f t="shared" si="3"/>
        <v>0</v>
      </c>
      <c r="N51" s="10"/>
      <c r="O51" s="12"/>
      <c r="P51" s="12"/>
      <c r="Q51" s="10">
        <f t="shared" si="4"/>
        <v>0</v>
      </c>
      <c r="R51" s="18"/>
      <c r="S51" s="13"/>
      <c r="T51" s="13"/>
      <c r="U51" s="10">
        <f t="shared" si="5"/>
        <v>0</v>
      </c>
      <c r="V51" s="14"/>
      <c r="W51" s="13"/>
      <c r="X51" s="13"/>
      <c r="Y51" s="10">
        <f t="shared" si="6"/>
        <v>0</v>
      </c>
      <c r="Z51" s="14"/>
      <c r="AA51" s="13"/>
      <c r="AB51" s="13"/>
      <c r="AC51" s="10">
        <f t="shared" si="0"/>
        <v>0</v>
      </c>
      <c r="AD51" s="14"/>
      <c r="AE51" s="13"/>
      <c r="AF51" s="13"/>
      <c r="AG51" s="10">
        <f t="shared" si="7"/>
        <v>0</v>
      </c>
      <c r="AH51" s="14"/>
      <c r="AI51" s="13">
        <v>100</v>
      </c>
      <c r="AJ51" s="9">
        <v>100</v>
      </c>
      <c r="AK51" s="10">
        <f t="shared" si="8"/>
        <v>0</v>
      </c>
      <c r="AL51" s="14"/>
      <c r="AM51" s="13">
        <v>95</v>
      </c>
      <c r="AN51" s="12">
        <v>95</v>
      </c>
      <c r="AO51" s="10">
        <f t="shared" si="9"/>
        <v>0</v>
      </c>
      <c r="AP51" s="14"/>
      <c r="AQ51" s="9">
        <v>100</v>
      </c>
      <c r="AR51" s="9">
        <v>100</v>
      </c>
      <c r="AS51" s="10">
        <f t="shared" si="10"/>
        <v>0</v>
      </c>
      <c r="AT51" s="14"/>
      <c r="AU51" s="15">
        <v>95</v>
      </c>
      <c r="AV51" s="15">
        <v>100</v>
      </c>
      <c r="AW51" s="10">
        <f t="shared" si="11"/>
        <v>-5</v>
      </c>
      <c r="AX51" s="14"/>
      <c r="AY51" s="13"/>
      <c r="AZ51" s="13"/>
      <c r="BA51" s="10">
        <f t="shared" si="12"/>
        <v>0</v>
      </c>
      <c r="BB51" s="14"/>
      <c r="BC51" s="13"/>
      <c r="BD51" s="13"/>
      <c r="BE51" s="10">
        <f t="shared" si="13"/>
        <v>0</v>
      </c>
      <c r="BF51" s="14"/>
      <c r="BG51" s="13"/>
      <c r="BH51" s="13"/>
      <c r="BI51" s="10">
        <f t="shared" si="14"/>
        <v>0</v>
      </c>
      <c r="BJ51" s="14"/>
      <c r="BK51" s="13"/>
      <c r="BL51" s="16"/>
      <c r="BM51" s="10">
        <f t="shared" si="15"/>
        <v>0</v>
      </c>
      <c r="BN51" s="14"/>
      <c r="BO51" s="13"/>
      <c r="BP51" s="13"/>
      <c r="BQ51" s="10">
        <f t="shared" si="16"/>
        <v>0</v>
      </c>
      <c r="BR51" s="14"/>
      <c r="BS51" s="13"/>
      <c r="BT51" s="13"/>
      <c r="BU51" s="10">
        <f t="shared" si="17"/>
        <v>0</v>
      </c>
      <c r="BV51" s="14"/>
      <c r="BW51" s="13"/>
      <c r="BX51" s="13"/>
      <c r="BY51" s="10">
        <f t="shared" si="18"/>
        <v>0</v>
      </c>
      <c r="BZ51" s="14"/>
      <c r="CA51" s="13"/>
      <c r="CB51" s="13"/>
      <c r="CC51" s="10">
        <f t="shared" si="19"/>
        <v>0</v>
      </c>
      <c r="CD51" s="14"/>
      <c r="CE51" s="13">
        <v>100</v>
      </c>
      <c r="CF51" s="13">
        <v>89</v>
      </c>
      <c r="CG51" s="10">
        <f t="shared" si="20"/>
        <v>11</v>
      </c>
      <c r="CH51" s="14"/>
      <c r="CI51" s="13">
        <v>95</v>
      </c>
      <c r="CJ51" s="12">
        <v>95</v>
      </c>
      <c r="CK51" s="10">
        <f t="shared" si="21"/>
        <v>0</v>
      </c>
      <c r="CL51" s="14"/>
      <c r="CM51" s="13"/>
      <c r="CN51" s="13"/>
      <c r="CO51" s="10">
        <f t="shared" si="22"/>
        <v>0</v>
      </c>
      <c r="CP51" s="14"/>
      <c r="CQ51" s="13"/>
      <c r="CR51" s="13"/>
      <c r="CS51" s="10">
        <f t="shared" si="23"/>
        <v>0</v>
      </c>
      <c r="CT51" s="14"/>
      <c r="CU51" s="13">
        <v>100</v>
      </c>
      <c r="CV51" s="13">
        <v>100</v>
      </c>
      <c r="CW51" s="10">
        <f t="shared" si="24"/>
        <v>0</v>
      </c>
      <c r="CX51" s="14"/>
      <c r="CY51" s="13">
        <v>95</v>
      </c>
      <c r="CZ51" s="12">
        <v>100</v>
      </c>
      <c r="DA51" s="10">
        <f t="shared" si="25"/>
        <v>-5</v>
      </c>
      <c r="DB51" s="14"/>
      <c r="DC51" s="13"/>
      <c r="DD51" s="13"/>
      <c r="DE51" s="10">
        <f t="shared" si="26"/>
        <v>0</v>
      </c>
      <c r="DF51" s="14"/>
      <c r="DG51" s="13"/>
      <c r="DH51" s="13"/>
      <c r="DI51" s="10">
        <f t="shared" si="27"/>
        <v>0</v>
      </c>
      <c r="DJ51" s="14"/>
      <c r="DK51" s="13"/>
      <c r="DL51" s="13"/>
      <c r="DM51" s="10">
        <f t="shared" si="28"/>
        <v>0</v>
      </c>
      <c r="DN51" s="14"/>
      <c r="DO51" s="13"/>
      <c r="DP51" s="13"/>
      <c r="DQ51" s="10">
        <f t="shared" si="29"/>
        <v>0</v>
      </c>
      <c r="DR51" s="14"/>
      <c r="DS51" s="13">
        <v>100</v>
      </c>
      <c r="DT51" s="13">
        <v>100</v>
      </c>
      <c r="DU51" s="10">
        <f t="shared" si="30"/>
        <v>0</v>
      </c>
      <c r="DV51" s="14"/>
      <c r="DW51" s="13">
        <v>95</v>
      </c>
      <c r="DX51" s="12">
        <v>95</v>
      </c>
      <c r="DY51" s="10">
        <f t="shared" si="31"/>
        <v>0</v>
      </c>
      <c r="DZ51" s="14"/>
      <c r="EA51" s="13"/>
      <c r="EB51" s="13"/>
      <c r="EC51" s="10">
        <f t="shared" si="32"/>
        <v>0</v>
      </c>
      <c r="ED51" s="14"/>
      <c r="EE51" s="13"/>
      <c r="EF51" s="13"/>
      <c r="EG51" s="10">
        <f t="shared" si="33"/>
        <v>0</v>
      </c>
      <c r="EH51" s="14"/>
      <c r="EI51" s="13">
        <v>100</v>
      </c>
      <c r="EJ51" s="13">
        <v>100</v>
      </c>
      <c r="EK51" s="10">
        <f t="shared" si="34"/>
        <v>0</v>
      </c>
      <c r="EL51" s="14"/>
      <c r="EM51" s="13">
        <v>95</v>
      </c>
      <c r="EN51" s="12">
        <v>100</v>
      </c>
      <c r="EO51" s="10">
        <f t="shared" si="35"/>
        <v>-5</v>
      </c>
      <c r="EP51" s="14"/>
      <c r="EQ51" s="34">
        <v>12</v>
      </c>
      <c r="ER51" s="34">
        <v>12</v>
      </c>
      <c r="ES51" s="35">
        <v>1</v>
      </c>
    </row>
    <row r="52" spans="1:149" s="4" customFormat="1" ht="14.25" customHeight="1" x14ac:dyDescent="0.25">
      <c r="A52" s="8">
        <v>46</v>
      </c>
      <c r="B52" s="19" t="s">
        <v>51</v>
      </c>
      <c r="C52" s="9"/>
      <c r="D52" s="9"/>
      <c r="E52" s="10">
        <f t="shared" si="1"/>
        <v>0</v>
      </c>
      <c r="F52" s="11"/>
      <c r="G52" s="12">
        <v>95</v>
      </c>
      <c r="H52" s="12">
        <v>90</v>
      </c>
      <c r="I52" s="10">
        <f t="shared" si="2"/>
        <v>5</v>
      </c>
      <c r="J52" s="11"/>
      <c r="K52" s="9">
        <v>100</v>
      </c>
      <c r="L52" s="9">
        <v>100</v>
      </c>
      <c r="M52" s="10">
        <f t="shared" si="3"/>
        <v>0</v>
      </c>
      <c r="N52" s="10"/>
      <c r="O52" s="12">
        <v>95</v>
      </c>
      <c r="P52" s="28">
        <v>100</v>
      </c>
      <c r="Q52" s="10">
        <f t="shared" si="4"/>
        <v>-5</v>
      </c>
      <c r="R52" s="18"/>
      <c r="S52" s="13"/>
      <c r="T52" s="13"/>
      <c r="U52" s="10">
        <f t="shared" si="5"/>
        <v>0</v>
      </c>
      <c r="V52" s="14"/>
      <c r="W52" s="13"/>
      <c r="X52" s="13"/>
      <c r="Y52" s="10">
        <f t="shared" si="6"/>
        <v>0</v>
      </c>
      <c r="Z52" s="14"/>
      <c r="AA52" s="13"/>
      <c r="AB52" s="13"/>
      <c r="AC52" s="10">
        <f t="shared" si="0"/>
        <v>0</v>
      </c>
      <c r="AD52" s="14"/>
      <c r="AE52" s="13"/>
      <c r="AF52" s="13"/>
      <c r="AG52" s="10">
        <f t="shared" si="7"/>
        <v>0</v>
      </c>
      <c r="AH52" s="14"/>
      <c r="AI52" s="13">
        <v>100</v>
      </c>
      <c r="AJ52" s="29">
        <v>97.9</v>
      </c>
      <c r="AK52" s="10">
        <f t="shared" si="8"/>
        <v>2.0999999999999943</v>
      </c>
      <c r="AL52" s="14"/>
      <c r="AM52" s="13">
        <v>95</v>
      </c>
      <c r="AN52" s="12">
        <v>85</v>
      </c>
      <c r="AO52" s="10">
        <f t="shared" si="9"/>
        <v>10</v>
      </c>
      <c r="AP52" s="14"/>
      <c r="AQ52" s="9"/>
      <c r="AR52" s="9"/>
      <c r="AS52" s="10">
        <f t="shared" si="10"/>
        <v>0</v>
      </c>
      <c r="AT52" s="14"/>
      <c r="AU52" s="15">
        <v>95</v>
      </c>
      <c r="AV52" s="15">
        <v>100</v>
      </c>
      <c r="AW52" s="10">
        <f t="shared" si="11"/>
        <v>-5</v>
      </c>
      <c r="AX52" s="14"/>
      <c r="AY52" s="13"/>
      <c r="AZ52" s="13"/>
      <c r="BA52" s="10">
        <f t="shared" si="12"/>
        <v>0</v>
      </c>
      <c r="BB52" s="14"/>
      <c r="BC52" s="13"/>
      <c r="BD52" s="13"/>
      <c r="BE52" s="10">
        <f t="shared" si="13"/>
        <v>0</v>
      </c>
      <c r="BF52" s="14"/>
      <c r="BG52" s="13"/>
      <c r="BH52" s="21"/>
      <c r="BI52" s="10">
        <f t="shared" si="14"/>
        <v>0</v>
      </c>
      <c r="BJ52" s="14"/>
      <c r="BK52" s="13">
        <v>95</v>
      </c>
      <c r="BL52" s="12">
        <v>100</v>
      </c>
      <c r="BM52" s="10">
        <f t="shared" si="15"/>
        <v>-5</v>
      </c>
      <c r="BN52" s="14"/>
      <c r="BO52" s="13"/>
      <c r="BP52" s="13"/>
      <c r="BQ52" s="10">
        <f t="shared" si="16"/>
        <v>0</v>
      </c>
      <c r="BR52" s="14"/>
      <c r="BS52" s="13"/>
      <c r="BT52" s="13"/>
      <c r="BU52" s="10">
        <f t="shared" si="17"/>
        <v>0</v>
      </c>
      <c r="BV52" s="14"/>
      <c r="BW52" s="13"/>
      <c r="BX52" s="13"/>
      <c r="BY52" s="10">
        <f t="shared" si="18"/>
        <v>0</v>
      </c>
      <c r="BZ52" s="14"/>
      <c r="CA52" s="13"/>
      <c r="CB52" s="13"/>
      <c r="CC52" s="10">
        <f t="shared" si="19"/>
        <v>0</v>
      </c>
      <c r="CD52" s="14"/>
      <c r="CE52" s="13">
        <v>100</v>
      </c>
      <c r="CF52" s="13">
        <v>98.8</v>
      </c>
      <c r="CG52" s="10">
        <f t="shared" si="20"/>
        <v>1.2000000000000028</v>
      </c>
      <c r="CH52" s="14"/>
      <c r="CI52" s="13">
        <v>95</v>
      </c>
      <c r="CJ52" s="12">
        <v>85</v>
      </c>
      <c r="CK52" s="10">
        <f t="shared" si="21"/>
        <v>10</v>
      </c>
      <c r="CL52" s="14"/>
      <c r="CM52" s="13"/>
      <c r="CN52" s="13"/>
      <c r="CO52" s="10">
        <f t="shared" si="22"/>
        <v>0</v>
      </c>
      <c r="CP52" s="14"/>
      <c r="CQ52" s="13"/>
      <c r="CR52" s="13"/>
      <c r="CS52" s="10">
        <f t="shared" si="23"/>
        <v>0</v>
      </c>
      <c r="CT52" s="14"/>
      <c r="CU52" s="13"/>
      <c r="CV52" s="13"/>
      <c r="CW52" s="10">
        <f t="shared" si="24"/>
        <v>0</v>
      </c>
      <c r="CX52" s="14"/>
      <c r="CY52" s="13">
        <v>95</v>
      </c>
      <c r="CZ52" s="12">
        <v>100</v>
      </c>
      <c r="DA52" s="10">
        <f t="shared" si="25"/>
        <v>-5</v>
      </c>
      <c r="DB52" s="14"/>
      <c r="DC52" s="13"/>
      <c r="DD52" s="13"/>
      <c r="DE52" s="10">
        <f t="shared" si="26"/>
        <v>0</v>
      </c>
      <c r="DF52" s="14"/>
      <c r="DG52" s="13"/>
      <c r="DH52" s="13"/>
      <c r="DI52" s="10">
        <f t="shared" si="27"/>
        <v>0</v>
      </c>
      <c r="DJ52" s="14"/>
      <c r="DK52" s="13"/>
      <c r="DL52" s="13"/>
      <c r="DM52" s="10">
        <f t="shared" si="28"/>
        <v>0</v>
      </c>
      <c r="DN52" s="14"/>
      <c r="DO52" s="13"/>
      <c r="DP52" s="13"/>
      <c r="DQ52" s="10">
        <f t="shared" si="29"/>
        <v>0</v>
      </c>
      <c r="DR52" s="14"/>
      <c r="DS52" s="13">
        <v>100</v>
      </c>
      <c r="DT52" s="13">
        <v>100</v>
      </c>
      <c r="DU52" s="10">
        <f t="shared" si="30"/>
        <v>0</v>
      </c>
      <c r="DV52" s="14"/>
      <c r="DW52" s="13">
        <v>95</v>
      </c>
      <c r="DX52" s="12">
        <v>90</v>
      </c>
      <c r="DY52" s="10">
        <f t="shared" si="31"/>
        <v>5</v>
      </c>
      <c r="DZ52" s="14"/>
      <c r="EA52" s="13"/>
      <c r="EB52" s="13"/>
      <c r="EC52" s="10">
        <f t="shared" si="32"/>
        <v>0</v>
      </c>
      <c r="ED52" s="14"/>
      <c r="EE52" s="13"/>
      <c r="EF52" s="13"/>
      <c r="EG52" s="10">
        <f t="shared" si="33"/>
        <v>0</v>
      </c>
      <c r="EH52" s="14"/>
      <c r="EI52" s="13"/>
      <c r="EJ52" s="13"/>
      <c r="EK52" s="10">
        <f t="shared" si="34"/>
        <v>0</v>
      </c>
      <c r="EL52" s="14"/>
      <c r="EM52" s="13">
        <v>95</v>
      </c>
      <c r="EN52" s="12">
        <v>100</v>
      </c>
      <c r="EO52" s="10">
        <f t="shared" si="35"/>
        <v>-5</v>
      </c>
      <c r="EP52" s="14"/>
      <c r="EQ52" s="34">
        <v>13</v>
      </c>
      <c r="ER52" s="34">
        <v>13</v>
      </c>
      <c r="ES52" s="35">
        <v>1</v>
      </c>
    </row>
    <row r="53" spans="1:149" s="4" customFormat="1" ht="14.25" customHeight="1" x14ac:dyDescent="0.25">
      <c r="A53" s="8">
        <v>47</v>
      </c>
      <c r="B53" s="19" t="s">
        <v>83</v>
      </c>
      <c r="C53" s="9">
        <v>100</v>
      </c>
      <c r="D53" s="9">
        <v>100</v>
      </c>
      <c r="E53" s="10">
        <f t="shared" si="1"/>
        <v>0</v>
      </c>
      <c r="F53" s="11"/>
      <c r="G53" s="12">
        <v>95</v>
      </c>
      <c r="H53" s="12">
        <v>100</v>
      </c>
      <c r="I53" s="10">
        <f t="shared" si="2"/>
        <v>-5</v>
      </c>
      <c r="J53" s="11"/>
      <c r="K53" s="12"/>
      <c r="L53" s="12"/>
      <c r="M53" s="10">
        <f t="shared" si="3"/>
        <v>0</v>
      </c>
      <c r="N53" s="10"/>
      <c r="O53" s="12"/>
      <c r="P53" s="12"/>
      <c r="Q53" s="10">
        <f t="shared" si="4"/>
        <v>0</v>
      </c>
      <c r="R53" s="18"/>
      <c r="S53" s="13"/>
      <c r="T53" s="13"/>
      <c r="U53" s="10">
        <f t="shared" si="5"/>
        <v>0</v>
      </c>
      <c r="V53" s="14"/>
      <c r="W53" s="13"/>
      <c r="X53" s="13"/>
      <c r="Y53" s="10">
        <f t="shared" si="6"/>
        <v>0</v>
      </c>
      <c r="Z53" s="14"/>
      <c r="AA53" s="13"/>
      <c r="AB53" s="13"/>
      <c r="AC53" s="10">
        <f t="shared" si="0"/>
        <v>0</v>
      </c>
      <c r="AD53" s="14"/>
      <c r="AE53" s="13"/>
      <c r="AF53" s="13"/>
      <c r="AG53" s="10">
        <f t="shared" si="7"/>
        <v>0</v>
      </c>
      <c r="AH53" s="14"/>
      <c r="AI53" s="13">
        <v>100</v>
      </c>
      <c r="AJ53" s="9">
        <v>99</v>
      </c>
      <c r="AK53" s="10">
        <f t="shared" si="8"/>
        <v>1</v>
      </c>
      <c r="AL53" s="14"/>
      <c r="AM53" s="13">
        <v>95</v>
      </c>
      <c r="AN53" s="12">
        <v>90</v>
      </c>
      <c r="AO53" s="10">
        <f t="shared" si="9"/>
        <v>5</v>
      </c>
      <c r="AP53" s="14"/>
      <c r="AQ53" s="9"/>
      <c r="AR53" s="9"/>
      <c r="AS53" s="10"/>
      <c r="AT53" s="14"/>
      <c r="AU53" s="15"/>
      <c r="AV53" s="12"/>
      <c r="AW53" s="10">
        <f t="shared" si="11"/>
        <v>0</v>
      </c>
      <c r="AX53" s="14"/>
      <c r="AY53" s="13">
        <v>100</v>
      </c>
      <c r="AZ53" s="13">
        <v>100</v>
      </c>
      <c r="BA53" s="10">
        <f t="shared" si="12"/>
        <v>0</v>
      </c>
      <c r="BB53" s="14"/>
      <c r="BC53" s="13">
        <v>95</v>
      </c>
      <c r="BD53" s="13">
        <v>100</v>
      </c>
      <c r="BE53" s="10">
        <f t="shared" si="13"/>
        <v>-5</v>
      </c>
      <c r="BF53" s="14"/>
      <c r="BG53" s="13"/>
      <c r="BH53" s="13"/>
      <c r="BI53" s="10">
        <f t="shared" si="14"/>
        <v>0</v>
      </c>
      <c r="BJ53" s="14"/>
      <c r="BK53" s="13"/>
      <c r="BL53" s="16"/>
      <c r="BM53" s="10">
        <f t="shared" si="15"/>
        <v>0</v>
      </c>
      <c r="BN53" s="14"/>
      <c r="BO53" s="13"/>
      <c r="BP53" s="13"/>
      <c r="BQ53" s="10">
        <f t="shared" si="16"/>
        <v>0</v>
      </c>
      <c r="BR53" s="14"/>
      <c r="BS53" s="13"/>
      <c r="BT53" s="13"/>
      <c r="BU53" s="10">
        <f t="shared" si="17"/>
        <v>0</v>
      </c>
      <c r="BV53" s="14"/>
      <c r="BW53" s="13"/>
      <c r="BX53" s="13"/>
      <c r="BY53" s="10">
        <f t="shared" si="18"/>
        <v>0</v>
      </c>
      <c r="BZ53" s="14"/>
      <c r="CA53" s="13"/>
      <c r="CB53" s="13"/>
      <c r="CC53" s="10">
        <f t="shared" si="19"/>
        <v>0</v>
      </c>
      <c r="CD53" s="14"/>
      <c r="CE53" s="13">
        <v>100</v>
      </c>
      <c r="CF53" s="13">
        <v>99</v>
      </c>
      <c r="CG53" s="10">
        <f t="shared" si="20"/>
        <v>1</v>
      </c>
      <c r="CH53" s="14"/>
      <c r="CI53" s="13">
        <v>95</v>
      </c>
      <c r="CJ53" s="12">
        <v>90</v>
      </c>
      <c r="CK53" s="10">
        <f t="shared" si="21"/>
        <v>5</v>
      </c>
      <c r="CL53" s="14"/>
      <c r="CM53" s="13"/>
      <c r="CN53" s="21"/>
      <c r="CO53" s="10">
        <f t="shared" si="22"/>
        <v>0</v>
      </c>
      <c r="CP53" s="14"/>
      <c r="CQ53" s="13"/>
      <c r="CR53" s="12"/>
      <c r="CS53" s="10">
        <f t="shared" si="23"/>
        <v>0</v>
      </c>
      <c r="CT53" s="14"/>
      <c r="CU53" s="13">
        <v>100</v>
      </c>
      <c r="CV53" s="13">
        <v>100</v>
      </c>
      <c r="CW53" s="10">
        <f t="shared" si="24"/>
        <v>0</v>
      </c>
      <c r="CX53" s="14"/>
      <c r="CY53" s="13">
        <v>95</v>
      </c>
      <c r="CZ53" s="12">
        <v>100</v>
      </c>
      <c r="DA53" s="10">
        <f t="shared" si="25"/>
        <v>-5</v>
      </c>
      <c r="DB53" s="14"/>
      <c r="DC53" s="13"/>
      <c r="DD53" s="13"/>
      <c r="DE53" s="10">
        <f t="shared" si="26"/>
        <v>0</v>
      </c>
      <c r="DF53" s="14"/>
      <c r="DG53" s="13"/>
      <c r="DH53" s="12"/>
      <c r="DI53" s="10">
        <f t="shared" si="27"/>
        <v>0</v>
      </c>
      <c r="DJ53" s="14"/>
      <c r="DK53" s="13"/>
      <c r="DL53" s="13"/>
      <c r="DM53" s="10">
        <f t="shared" si="28"/>
        <v>0</v>
      </c>
      <c r="DN53" s="14"/>
      <c r="DO53" s="13"/>
      <c r="DP53" s="13"/>
      <c r="DQ53" s="10">
        <f t="shared" si="29"/>
        <v>0</v>
      </c>
      <c r="DR53" s="14"/>
      <c r="DS53" s="13">
        <v>100</v>
      </c>
      <c r="DT53" s="13">
        <v>98</v>
      </c>
      <c r="DU53" s="10">
        <f t="shared" si="30"/>
        <v>2</v>
      </c>
      <c r="DV53" s="14"/>
      <c r="DW53" s="13">
        <v>95</v>
      </c>
      <c r="DX53" s="12">
        <v>90</v>
      </c>
      <c r="DY53" s="10">
        <f t="shared" si="31"/>
        <v>5</v>
      </c>
      <c r="DZ53" s="14"/>
      <c r="EA53" s="13">
        <v>100</v>
      </c>
      <c r="EB53" s="13">
        <v>100</v>
      </c>
      <c r="EC53" s="10">
        <f t="shared" si="32"/>
        <v>0</v>
      </c>
      <c r="ED53" s="14"/>
      <c r="EE53" s="13">
        <v>95</v>
      </c>
      <c r="EF53" s="12">
        <v>95</v>
      </c>
      <c r="EG53" s="10">
        <f t="shared" si="33"/>
        <v>0</v>
      </c>
      <c r="EH53" s="14"/>
      <c r="EI53" s="13">
        <v>100</v>
      </c>
      <c r="EJ53" s="13">
        <v>100</v>
      </c>
      <c r="EK53" s="10">
        <f t="shared" si="34"/>
        <v>0</v>
      </c>
      <c r="EL53" s="14"/>
      <c r="EM53" s="13">
        <v>95</v>
      </c>
      <c r="EN53" s="12">
        <v>100</v>
      </c>
      <c r="EO53" s="10">
        <f t="shared" si="35"/>
        <v>-5</v>
      </c>
      <c r="EP53" s="14"/>
      <c r="EQ53" s="34">
        <v>16</v>
      </c>
      <c r="ER53" s="34">
        <v>16</v>
      </c>
      <c r="ES53" s="35">
        <v>1</v>
      </c>
    </row>
    <row r="54" spans="1:149" s="4" customFormat="1" ht="14.25" customHeight="1" x14ac:dyDescent="0.25">
      <c r="A54" s="8">
        <v>48</v>
      </c>
      <c r="B54" s="19" t="s">
        <v>52</v>
      </c>
      <c r="C54" s="9">
        <v>100</v>
      </c>
      <c r="D54" s="9">
        <v>100</v>
      </c>
      <c r="E54" s="10">
        <f t="shared" si="1"/>
        <v>0</v>
      </c>
      <c r="F54" s="11"/>
      <c r="G54" s="12">
        <v>95</v>
      </c>
      <c r="H54" s="12">
        <v>95</v>
      </c>
      <c r="I54" s="10">
        <f t="shared" si="2"/>
        <v>0</v>
      </c>
      <c r="J54" s="11"/>
      <c r="K54" s="12">
        <v>100</v>
      </c>
      <c r="L54" s="12">
        <v>100</v>
      </c>
      <c r="M54" s="10">
        <f t="shared" si="3"/>
        <v>0</v>
      </c>
      <c r="N54" s="10"/>
      <c r="O54" s="12">
        <v>95</v>
      </c>
      <c r="P54" s="28">
        <v>100</v>
      </c>
      <c r="Q54" s="10">
        <f t="shared" si="4"/>
        <v>-5</v>
      </c>
      <c r="R54" s="18"/>
      <c r="S54" s="13"/>
      <c r="T54" s="13"/>
      <c r="U54" s="10">
        <f t="shared" si="5"/>
        <v>0</v>
      </c>
      <c r="V54" s="14"/>
      <c r="W54" s="13"/>
      <c r="X54" s="13"/>
      <c r="Y54" s="10">
        <f t="shared" si="6"/>
        <v>0</v>
      </c>
      <c r="Z54" s="14"/>
      <c r="AA54" s="13"/>
      <c r="AB54" s="13"/>
      <c r="AC54" s="10">
        <f t="shared" si="0"/>
        <v>0</v>
      </c>
      <c r="AD54" s="14"/>
      <c r="AE54" s="13"/>
      <c r="AF54" s="13"/>
      <c r="AG54" s="10">
        <f t="shared" si="7"/>
        <v>0</v>
      </c>
      <c r="AH54" s="14"/>
      <c r="AI54" s="13">
        <v>100</v>
      </c>
      <c r="AJ54" s="9">
        <v>100</v>
      </c>
      <c r="AK54" s="10">
        <f t="shared" si="8"/>
        <v>0</v>
      </c>
      <c r="AL54" s="14"/>
      <c r="AM54" s="13">
        <v>95</v>
      </c>
      <c r="AN54" s="12">
        <v>95</v>
      </c>
      <c r="AO54" s="10">
        <f t="shared" si="9"/>
        <v>0</v>
      </c>
      <c r="AP54" s="14"/>
      <c r="AQ54" s="13"/>
      <c r="AR54" s="13"/>
      <c r="AS54" s="10">
        <f t="shared" si="10"/>
        <v>0</v>
      </c>
      <c r="AT54" s="14"/>
      <c r="AU54" s="15"/>
      <c r="AV54" s="15"/>
      <c r="AW54" s="10">
        <f t="shared" si="11"/>
        <v>0</v>
      </c>
      <c r="AX54" s="14"/>
      <c r="AY54" s="13">
        <v>100</v>
      </c>
      <c r="AZ54" s="13">
        <v>100</v>
      </c>
      <c r="BA54" s="10">
        <f t="shared" si="12"/>
        <v>0</v>
      </c>
      <c r="BB54" s="14"/>
      <c r="BC54" s="13">
        <v>95</v>
      </c>
      <c r="BD54" s="13">
        <v>100</v>
      </c>
      <c r="BE54" s="10">
        <f t="shared" si="13"/>
        <v>-5</v>
      </c>
      <c r="BF54" s="14"/>
      <c r="BG54" s="13"/>
      <c r="BH54" s="13"/>
      <c r="BI54" s="10">
        <f t="shared" si="14"/>
        <v>0</v>
      </c>
      <c r="BJ54" s="14"/>
      <c r="BK54" s="13"/>
      <c r="BL54" s="16"/>
      <c r="BM54" s="10">
        <f t="shared" si="15"/>
        <v>0</v>
      </c>
      <c r="BN54" s="14"/>
      <c r="BO54" s="13"/>
      <c r="BP54" s="13"/>
      <c r="BQ54" s="10">
        <f t="shared" si="16"/>
        <v>0</v>
      </c>
      <c r="BR54" s="14"/>
      <c r="BS54" s="13"/>
      <c r="BT54" s="13"/>
      <c r="BU54" s="10">
        <f t="shared" si="17"/>
        <v>0</v>
      </c>
      <c r="BV54" s="14"/>
      <c r="BW54" s="13"/>
      <c r="BX54" s="13"/>
      <c r="BY54" s="10">
        <f t="shared" si="18"/>
        <v>0</v>
      </c>
      <c r="BZ54" s="14"/>
      <c r="CA54" s="13"/>
      <c r="CB54" s="13"/>
      <c r="CC54" s="10">
        <f t="shared" si="19"/>
        <v>0</v>
      </c>
      <c r="CD54" s="14"/>
      <c r="CE54" s="13">
        <v>100</v>
      </c>
      <c r="CF54" s="13">
        <v>100</v>
      </c>
      <c r="CG54" s="10">
        <f t="shared" si="20"/>
        <v>0</v>
      </c>
      <c r="CH54" s="14"/>
      <c r="CI54" s="13">
        <v>95</v>
      </c>
      <c r="CJ54" s="12">
        <v>95</v>
      </c>
      <c r="CK54" s="10">
        <f t="shared" si="21"/>
        <v>0</v>
      </c>
      <c r="CL54" s="14"/>
      <c r="CM54" s="13"/>
      <c r="CN54" s="13"/>
      <c r="CO54" s="10">
        <f t="shared" si="22"/>
        <v>0</v>
      </c>
      <c r="CP54" s="14"/>
      <c r="CQ54" s="13"/>
      <c r="CR54" s="13"/>
      <c r="CS54" s="10">
        <f t="shared" si="23"/>
        <v>0</v>
      </c>
      <c r="CT54" s="14"/>
      <c r="CU54" s="13">
        <v>100</v>
      </c>
      <c r="CV54" s="13">
        <v>100</v>
      </c>
      <c r="CW54" s="10">
        <f t="shared" si="24"/>
        <v>0</v>
      </c>
      <c r="CX54" s="14"/>
      <c r="CY54" s="13">
        <v>95</v>
      </c>
      <c r="CZ54" s="12">
        <v>100</v>
      </c>
      <c r="DA54" s="10">
        <f t="shared" si="25"/>
        <v>-5</v>
      </c>
      <c r="DB54" s="14"/>
      <c r="DC54" s="13">
        <v>100</v>
      </c>
      <c r="DD54" s="13">
        <v>100</v>
      </c>
      <c r="DE54" s="10">
        <f t="shared" si="26"/>
        <v>0</v>
      </c>
      <c r="DF54" s="14"/>
      <c r="DG54" s="13">
        <v>95</v>
      </c>
      <c r="DH54" s="12">
        <v>95</v>
      </c>
      <c r="DI54" s="10">
        <f t="shared" si="27"/>
        <v>0</v>
      </c>
      <c r="DJ54" s="14"/>
      <c r="DK54" s="13"/>
      <c r="DL54" s="13"/>
      <c r="DM54" s="10">
        <f t="shared" si="28"/>
        <v>0</v>
      </c>
      <c r="DN54" s="14"/>
      <c r="DO54" s="13"/>
      <c r="DP54" s="13"/>
      <c r="DQ54" s="10">
        <f t="shared" si="29"/>
        <v>0</v>
      </c>
      <c r="DR54" s="14"/>
      <c r="DS54" s="13">
        <v>100</v>
      </c>
      <c r="DT54" s="13">
        <v>100</v>
      </c>
      <c r="DU54" s="10">
        <f t="shared" si="30"/>
        <v>0</v>
      </c>
      <c r="DV54" s="14"/>
      <c r="DW54" s="13">
        <v>95</v>
      </c>
      <c r="DX54" s="12">
        <v>95</v>
      </c>
      <c r="DY54" s="10">
        <f t="shared" si="31"/>
        <v>0</v>
      </c>
      <c r="DZ54" s="14"/>
      <c r="EA54" s="13"/>
      <c r="EB54" s="13"/>
      <c r="EC54" s="10">
        <f t="shared" si="32"/>
        <v>0</v>
      </c>
      <c r="ED54" s="14"/>
      <c r="EE54" s="13"/>
      <c r="EF54" s="13"/>
      <c r="EG54" s="10">
        <f t="shared" si="33"/>
        <v>0</v>
      </c>
      <c r="EH54" s="14"/>
      <c r="EI54" s="13"/>
      <c r="EJ54" s="13"/>
      <c r="EK54" s="10">
        <f t="shared" si="34"/>
        <v>0</v>
      </c>
      <c r="EL54" s="14"/>
      <c r="EM54" s="13"/>
      <c r="EN54" s="13"/>
      <c r="EO54" s="10">
        <f t="shared" si="35"/>
        <v>0</v>
      </c>
      <c r="EP54" s="14"/>
      <c r="EQ54" s="34">
        <v>16</v>
      </c>
      <c r="ER54" s="34">
        <v>16</v>
      </c>
      <c r="ES54" s="35">
        <v>1</v>
      </c>
    </row>
    <row r="55" spans="1:149" s="4" customFormat="1" ht="14.25" customHeight="1" x14ac:dyDescent="0.25">
      <c r="A55" s="8">
        <v>49</v>
      </c>
      <c r="B55" s="19" t="s">
        <v>53</v>
      </c>
      <c r="C55" s="9">
        <v>100</v>
      </c>
      <c r="D55" s="9">
        <v>100</v>
      </c>
      <c r="E55" s="10">
        <f t="shared" si="1"/>
        <v>0</v>
      </c>
      <c r="F55" s="11"/>
      <c r="G55" s="12">
        <v>95</v>
      </c>
      <c r="H55" s="12">
        <v>100</v>
      </c>
      <c r="I55" s="10">
        <f t="shared" si="2"/>
        <v>-5</v>
      </c>
      <c r="J55" s="11"/>
      <c r="K55" s="12">
        <v>100</v>
      </c>
      <c r="L55" s="12">
        <v>100</v>
      </c>
      <c r="M55" s="10">
        <f t="shared" si="3"/>
        <v>0</v>
      </c>
      <c r="N55" s="10"/>
      <c r="O55" s="12">
        <v>95</v>
      </c>
      <c r="P55" s="28">
        <v>100</v>
      </c>
      <c r="Q55" s="10">
        <f t="shared" si="4"/>
        <v>-5</v>
      </c>
      <c r="R55" s="18"/>
      <c r="S55" s="13"/>
      <c r="T55" s="13"/>
      <c r="U55" s="10">
        <f t="shared" si="5"/>
        <v>0</v>
      </c>
      <c r="V55" s="14"/>
      <c r="W55" s="13"/>
      <c r="X55" s="13"/>
      <c r="Y55" s="10">
        <f t="shared" si="6"/>
        <v>0</v>
      </c>
      <c r="Z55" s="14"/>
      <c r="AA55" s="13"/>
      <c r="AB55" s="13"/>
      <c r="AC55" s="10">
        <f t="shared" si="0"/>
        <v>0</v>
      </c>
      <c r="AD55" s="14"/>
      <c r="AE55" s="13"/>
      <c r="AF55" s="13"/>
      <c r="AG55" s="10">
        <f t="shared" si="7"/>
        <v>0</v>
      </c>
      <c r="AH55" s="14"/>
      <c r="AI55" s="13">
        <v>100</v>
      </c>
      <c r="AJ55" s="9">
        <v>99</v>
      </c>
      <c r="AK55" s="10">
        <f t="shared" si="8"/>
        <v>1</v>
      </c>
      <c r="AL55" s="14"/>
      <c r="AM55" s="13">
        <v>95</v>
      </c>
      <c r="AN55" s="12">
        <v>95</v>
      </c>
      <c r="AO55" s="10">
        <f t="shared" si="9"/>
        <v>0</v>
      </c>
      <c r="AP55" s="14"/>
      <c r="AQ55" s="9"/>
      <c r="AR55" s="9"/>
      <c r="AS55" s="10">
        <f t="shared" si="10"/>
        <v>0</v>
      </c>
      <c r="AT55" s="14"/>
      <c r="AU55" s="15"/>
      <c r="AV55" s="12"/>
      <c r="AW55" s="10">
        <f t="shared" si="11"/>
        <v>0</v>
      </c>
      <c r="AX55" s="14"/>
      <c r="AY55" s="13">
        <v>100</v>
      </c>
      <c r="AZ55" s="13">
        <v>100</v>
      </c>
      <c r="BA55" s="10">
        <f t="shared" si="12"/>
        <v>0</v>
      </c>
      <c r="BB55" s="14"/>
      <c r="BC55" s="13">
        <v>95</v>
      </c>
      <c r="BD55" s="13">
        <v>100</v>
      </c>
      <c r="BE55" s="10">
        <f t="shared" si="13"/>
        <v>-5</v>
      </c>
      <c r="BF55" s="14"/>
      <c r="BG55" s="13">
        <v>100</v>
      </c>
      <c r="BH55" s="21">
        <v>100</v>
      </c>
      <c r="BI55" s="10">
        <f t="shared" si="14"/>
        <v>0</v>
      </c>
      <c r="BJ55" s="14"/>
      <c r="BK55" s="13">
        <v>95</v>
      </c>
      <c r="BL55" s="12">
        <v>100</v>
      </c>
      <c r="BM55" s="10">
        <f t="shared" si="15"/>
        <v>-5</v>
      </c>
      <c r="BN55" s="14"/>
      <c r="BO55" s="13"/>
      <c r="BP55" s="13"/>
      <c r="BQ55" s="10">
        <f t="shared" si="16"/>
        <v>0</v>
      </c>
      <c r="BR55" s="14"/>
      <c r="BS55" s="13"/>
      <c r="BT55" s="13"/>
      <c r="BU55" s="10">
        <f t="shared" si="17"/>
        <v>0</v>
      </c>
      <c r="BV55" s="14"/>
      <c r="BW55" s="13"/>
      <c r="BX55" s="13"/>
      <c r="BY55" s="10">
        <f t="shared" si="18"/>
        <v>0</v>
      </c>
      <c r="BZ55" s="14"/>
      <c r="CA55" s="13"/>
      <c r="CB55" s="13"/>
      <c r="CC55" s="10">
        <f t="shared" si="19"/>
        <v>0</v>
      </c>
      <c r="CD55" s="14"/>
      <c r="CE55" s="13">
        <v>100</v>
      </c>
      <c r="CF55" s="13">
        <v>100</v>
      </c>
      <c r="CG55" s="10">
        <f t="shared" si="20"/>
        <v>0</v>
      </c>
      <c r="CH55" s="14"/>
      <c r="CI55" s="13">
        <v>95</v>
      </c>
      <c r="CJ55" s="12">
        <v>95</v>
      </c>
      <c r="CK55" s="10">
        <f t="shared" si="21"/>
        <v>0</v>
      </c>
      <c r="CL55" s="14"/>
      <c r="CM55" s="13"/>
      <c r="CN55" s="13"/>
      <c r="CO55" s="10">
        <f t="shared" si="22"/>
        <v>0</v>
      </c>
      <c r="CP55" s="14"/>
      <c r="CQ55" s="13"/>
      <c r="CR55" s="13"/>
      <c r="CS55" s="10">
        <f t="shared" si="23"/>
        <v>0</v>
      </c>
      <c r="CT55" s="14"/>
      <c r="CU55" s="13">
        <v>100</v>
      </c>
      <c r="CV55" s="13">
        <v>100</v>
      </c>
      <c r="CW55" s="10">
        <f t="shared" si="24"/>
        <v>0</v>
      </c>
      <c r="CX55" s="14"/>
      <c r="CY55" s="13">
        <v>95</v>
      </c>
      <c r="CZ55" s="12">
        <v>100</v>
      </c>
      <c r="DA55" s="10">
        <f t="shared" si="25"/>
        <v>-5</v>
      </c>
      <c r="DB55" s="14"/>
      <c r="DC55" s="13">
        <v>100</v>
      </c>
      <c r="DD55" s="13">
        <v>100</v>
      </c>
      <c r="DE55" s="10">
        <f t="shared" si="26"/>
        <v>0</v>
      </c>
      <c r="DF55" s="14"/>
      <c r="DG55" s="13">
        <v>95</v>
      </c>
      <c r="DH55" s="12">
        <v>95</v>
      </c>
      <c r="DI55" s="10">
        <f t="shared" si="27"/>
        <v>0</v>
      </c>
      <c r="DJ55" s="14"/>
      <c r="DK55" s="13"/>
      <c r="DL55" s="13"/>
      <c r="DM55" s="10">
        <f t="shared" si="28"/>
        <v>0</v>
      </c>
      <c r="DN55" s="14"/>
      <c r="DO55" s="13"/>
      <c r="DP55" s="13"/>
      <c r="DQ55" s="10">
        <f t="shared" si="29"/>
        <v>0</v>
      </c>
      <c r="DR55" s="14"/>
      <c r="DS55" s="13">
        <v>100</v>
      </c>
      <c r="DT55" s="13">
        <v>100</v>
      </c>
      <c r="DU55" s="10">
        <f t="shared" si="30"/>
        <v>0</v>
      </c>
      <c r="DV55" s="14"/>
      <c r="DW55" s="13">
        <v>95</v>
      </c>
      <c r="DX55" s="12">
        <v>95</v>
      </c>
      <c r="DY55" s="10">
        <f t="shared" si="31"/>
        <v>0</v>
      </c>
      <c r="DZ55" s="14"/>
      <c r="EA55" s="13"/>
      <c r="EB55" s="13"/>
      <c r="EC55" s="10">
        <f t="shared" si="32"/>
        <v>0</v>
      </c>
      <c r="ED55" s="14"/>
      <c r="EE55" s="13"/>
      <c r="EF55" s="13"/>
      <c r="EG55" s="10">
        <f t="shared" si="33"/>
        <v>0</v>
      </c>
      <c r="EH55" s="14"/>
      <c r="EI55" s="13">
        <v>100</v>
      </c>
      <c r="EJ55" s="13">
        <v>100</v>
      </c>
      <c r="EK55" s="10">
        <f t="shared" si="34"/>
        <v>0</v>
      </c>
      <c r="EL55" s="14"/>
      <c r="EM55" s="13">
        <v>95</v>
      </c>
      <c r="EN55" s="12">
        <v>100</v>
      </c>
      <c r="EO55" s="10">
        <f t="shared" si="35"/>
        <v>-5</v>
      </c>
      <c r="EP55" s="14"/>
      <c r="EQ55" s="34">
        <v>19</v>
      </c>
      <c r="ER55" s="34">
        <v>19</v>
      </c>
      <c r="ES55" s="35">
        <v>1</v>
      </c>
    </row>
    <row r="56" spans="1:149" s="4" customFormat="1" ht="14.25" customHeight="1" x14ac:dyDescent="0.25">
      <c r="A56" s="8">
        <v>50</v>
      </c>
      <c r="B56" s="19" t="s">
        <v>86</v>
      </c>
      <c r="C56" s="9">
        <v>100</v>
      </c>
      <c r="D56" s="9">
        <v>100</v>
      </c>
      <c r="E56" s="10">
        <f t="shared" si="1"/>
        <v>0</v>
      </c>
      <c r="F56" s="11"/>
      <c r="G56" s="12">
        <v>95</v>
      </c>
      <c r="H56" s="12">
        <v>100</v>
      </c>
      <c r="I56" s="10">
        <f t="shared" si="2"/>
        <v>-5</v>
      </c>
      <c r="J56" s="11"/>
      <c r="K56" s="12"/>
      <c r="L56" s="12"/>
      <c r="M56" s="10">
        <f t="shared" si="3"/>
        <v>0</v>
      </c>
      <c r="N56" s="10"/>
      <c r="O56" s="12">
        <v>95</v>
      </c>
      <c r="P56" s="12">
        <v>100</v>
      </c>
      <c r="Q56" s="10">
        <f t="shared" si="4"/>
        <v>-5</v>
      </c>
      <c r="R56" s="18"/>
      <c r="S56" s="13"/>
      <c r="T56" s="13"/>
      <c r="U56" s="10">
        <f t="shared" si="5"/>
        <v>0</v>
      </c>
      <c r="V56" s="14"/>
      <c r="W56" s="13"/>
      <c r="X56" s="13"/>
      <c r="Y56" s="10">
        <f t="shared" si="6"/>
        <v>0</v>
      </c>
      <c r="Z56" s="14"/>
      <c r="AA56" s="13"/>
      <c r="AB56" s="13"/>
      <c r="AC56" s="10">
        <f t="shared" si="0"/>
        <v>0</v>
      </c>
      <c r="AD56" s="14"/>
      <c r="AE56" s="13"/>
      <c r="AF56" s="13"/>
      <c r="AG56" s="10">
        <f t="shared" si="7"/>
        <v>0</v>
      </c>
      <c r="AH56" s="14"/>
      <c r="AI56" s="13">
        <v>100</v>
      </c>
      <c r="AJ56" s="9">
        <v>100</v>
      </c>
      <c r="AK56" s="10">
        <f t="shared" si="8"/>
        <v>0</v>
      </c>
      <c r="AL56" s="14"/>
      <c r="AM56" s="13">
        <v>95</v>
      </c>
      <c r="AN56" s="12">
        <v>95</v>
      </c>
      <c r="AO56" s="10">
        <f t="shared" si="9"/>
        <v>0</v>
      </c>
      <c r="AP56" s="14"/>
      <c r="AQ56" s="9">
        <v>100</v>
      </c>
      <c r="AR56" s="22">
        <v>100</v>
      </c>
      <c r="AS56" s="10">
        <f t="shared" si="10"/>
        <v>0</v>
      </c>
      <c r="AT56" s="14"/>
      <c r="AU56" s="15">
        <v>95</v>
      </c>
      <c r="AV56" s="23">
        <v>100</v>
      </c>
      <c r="AW56" s="10">
        <f t="shared" si="11"/>
        <v>-5</v>
      </c>
      <c r="AX56" s="14"/>
      <c r="AY56" s="13"/>
      <c r="AZ56" s="13"/>
      <c r="BA56" s="10">
        <f t="shared" si="12"/>
        <v>0</v>
      </c>
      <c r="BB56" s="14"/>
      <c r="BC56" s="13">
        <v>95</v>
      </c>
      <c r="BD56" s="13">
        <v>100</v>
      </c>
      <c r="BE56" s="10">
        <f t="shared" si="13"/>
        <v>-5</v>
      </c>
      <c r="BF56" s="14"/>
      <c r="BG56" s="13"/>
      <c r="BH56" s="13"/>
      <c r="BI56" s="10">
        <f t="shared" si="14"/>
        <v>0</v>
      </c>
      <c r="BJ56" s="14"/>
      <c r="BK56" s="13"/>
      <c r="BL56" s="16"/>
      <c r="BM56" s="10">
        <f t="shared" si="15"/>
        <v>0</v>
      </c>
      <c r="BN56" s="14"/>
      <c r="BO56" s="13"/>
      <c r="BP56" s="13"/>
      <c r="BQ56" s="10">
        <f t="shared" si="16"/>
        <v>0</v>
      </c>
      <c r="BR56" s="14"/>
      <c r="BS56" s="13"/>
      <c r="BT56" s="13"/>
      <c r="BU56" s="10">
        <f t="shared" si="17"/>
        <v>0</v>
      </c>
      <c r="BV56" s="14"/>
      <c r="BW56" s="13"/>
      <c r="BX56" s="13"/>
      <c r="BY56" s="10">
        <f t="shared" si="18"/>
        <v>0</v>
      </c>
      <c r="BZ56" s="14"/>
      <c r="CA56" s="13"/>
      <c r="CB56" s="13"/>
      <c r="CC56" s="10">
        <f t="shared" si="19"/>
        <v>0</v>
      </c>
      <c r="CD56" s="14"/>
      <c r="CE56" s="13">
        <v>100</v>
      </c>
      <c r="CF56" s="13">
        <v>100</v>
      </c>
      <c r="CG56" s="10">
        <f t="shared" si="20"/>
        <v>0</v>
      </c>
      <c r="CH56" s="14"/>
      <c r="CI56" s="13">
        <v>95</v>
      </c>
      <c r="CJ56" s="12">
        <v>95</v>
      </c>
      <c r="CK56" s="10">
        <f t="shared" si="21"/>
        <v>0</v>
      </c>
      <c r="CL56" s="14"/>
      <c r="CM56" s="13"/>
      <c r="CN56" s="13"/>
      <c r="CO56" s="10">
        <f t="shared" si="22"/>
        <v>0</v>
      </c>
      <c r="CP56" s="14"/>
      <c r="CQ56" s="13"/>
      <c r="CR56" s="13"/>
      <c r="CS56" s="10">
        <f t="shared" si="23"/>
        <v>0</v>
      </c>
      <c r="CT56" s="14"/>
      <c r="CU56" s="13">
        <v>100</v>
      </c>
      <c r="CV56" s="13">
        <v>100</v>
      </c>
      <c r="CW56" s="10">
        <f t="shared" si="24"/>
        <v>0</v>
      </c>
      <c r="CX56" s="14"/>
      <c r="CY56" s="13">
        <v>95</v>
      </c>
      <c r="CZ56" s="12">
        <v>100</v>
      </c>
      <c r="DA56" s="10">
        <f t="shared" si="25"/>
        <v>-5</v>
      </c>
      <c r="DB56" s="14"/>
      <c r="DC56" s="13">
        <v>100</v>
      </c>
      <c r="DD56" s="13">
        <v>97</v>
      </c>
      <c r="DE56" s="10">
        <f t="shared" si="26"/>
        <v>3</v>
      </c>
      <c r="DF56" s="14"/>
      <c r="DG56" s="13">
        <v>95</v>
      </c>
      <c r="DH56" s="12">
        <v>95</v>
      </c>
      <c r="DI56" s="10">
        <f t="shared" si="27"/>
        <v>0</v>
      </c>
      <c r="DJ56" s="14"/>
      <c r="DK56" s="13"/>
      <c r="DL56" s="13"/>
      <c r="DM56" s="10">
        <f t="shared" si="28"/>
        <v>0</v>
      </c>
      <c r="DN56" s="14"/>
      <c r="DO56" s="13"/>
      <c r="DP56" s="13"/>
      <c r="DQ56" s="10">
        <f t="shared" si="29"/>
        <v>0</v>
      </c>
      <c r="DR56" s="14"/>
      <c r="DS56" s="13"/>
      <c r="DT56" s="13"/>
      <c r="DU56" s="10"/>
      <c r="DV56" s="14"/>
      <c r="DW56" s="13"/>
      <c r="DX56" s="13"/>
      <c r="DY56" s="10"/>
      <c r="DZ56" s="14"/>
      <c r="EA56" s="13"/>
      <c r="EB56" s="13"/>
      <c r="EC56" s="10">
        <f t="shared" si="32"/>
        <v>0</v>
      </c>
      <c r="ED56" s="14"/>
      <c r="EE56" s="13"/>
      <c r="EF56" s="13"/>
      <c r="EG56" s="10">
        <f t="shared" si="33"/>
        <v>0</v>
      </c>
      <c r="EH56" s="14"/>
      <c r="EI56" s="13">
        <v>100</v>
      </c>
      <c r="EJ56" s="13">
        <v>100</v>
      </c>
      <c r="EK56" s="10">
        <f t="shared" si="34"/>
        <v>0</v>
      </c>
      <c r="EL56" s="14"/>
      <c r="EM56" s="13">
        <v>95</v>
      </c>
      <c r="EN56" s="12">
        <v>100</v>
      </c>
      <c r="EO56" s="10">
        <f t="shared" si="35"/>
        <v>-5</v>
      </c>
      <c r="EP56" s="14"/>
      <c r="EQ56" s="34">
        <v>16</v>
      </c>
      <c r="ER56" s="34">
        <v>16</v>
      </c>
      <c r="ES56" s="35">
        <v>1</v>
      </c>
    </row>
    <row r="57" spans="1:149" s="4" customFormat="1" ht="14.25" customHeight="1" x14ac:dyDescent="0.25">
      <c r="A57" s="8">
        <v>51</v>
      </c>
      <c r="B57" s="19" t="s">
        <v>54</v>
      </c>
      <c r="C57" s="9">
        <v>100</v>
      </c>
      <c r="D57" s="9">
        <v>100</v>
      </c>
      <c r="E57" s="10">
        <f t="shared" si="1"/>
        <v>0</v>
      </c>
      <c r="F57" s="11"/>
      <c r="G57" s="12">
        <v>95</v>
      </c>
      <c r="H57" s="12">
        <v>95</v>
      </c>
      <c r="I57" s="10">
        <f t="shared" si="2"/>
        <v>0</v>
      </c>
      <c r="J57" s="11"/>
      <c r="K57" s="12"/>
      <c r="L57" s="12"/>
      <c r="M57" s="10">
        <f t="shared" si="3"/>
        <v>0</v>
      </c>
      <c r="N57" s="10"/>
      <c r="O57" s="12"/>
      <c r="P57" s="12"/>
      <c r="Q57" s="10">
        <f t="shared" si="4"/>
        <v>0</v>
      </c>
      <c r="R57" s="18"/>
      <c r="S57" s="13"/>
      <c r="T57" s="13"/>
      <c r="U57" s="10">
        <f t="shared" si="5"/>
        <v>0</v>
      </c>
      <c r="V57" s="14"/>
      <c r="W57" s="13"/>
      <c r="X57" s="13"/>
      <c r="Y57" s="10">
        <f t="shared" si="6"/>
        <v>0</v>
      </c>
      <c r="Z57" s="14"/>
      <c r="AA57" s="13"/>
      <c r="AB57" s="13"/>
      <c r="AC57" s="10">
        <f t="shared" si="0"/>
        <v>0</v>
      </c>
      <c r="AD57" s="14"/>
      <c r="AE57" s="13"/>
      <c r="AF57" s="13"/>
      <c r="AG57" s="10">
        <f t="shared" si="7"/>
        <v>0</v>
      </c>
      <c r="AH57" s="14"/>
      <c r="AI57" s="13">
        <v>100</v>
      </c>
      <c r="AJ57" s="9">
        <v>100</v>
      </c>
      <c r="AK57" s="10">
        <f t="shared" si="8"/>
        <v>0</v>
      </c>
      <c r="AL57" s="14"/>
      <c r="AM57" s="13">
        <v>95</v>
      </c>
      <c r="AN57" s="12">
        <v>95</v>
      </c>
      <c r="AO57" s="10">
        <f t="shared" si="9"/>
        <v>0</v>
      </c>
      <c r="AP57" s="14"/>
      <c r="AQ57" s="24">
        <v>100</v>
      </c>
      <c r="AR57" s="25">
        <v>100</v>
      </c>
      <c r="AS57" s="10">
        <f t="shared" si="10"/>
        <v>0</v>
      </c>
      <c r="AT57" s="14"/>
      <c r="AU57" s="26">
        <v>95</v>
      </c>
      <c r="AV57" s="23">
        <v>100</v>
      </c>
      <c r="AW57" s="10">
        <f t="shared" si="11"/>
        <v>-5</v>
      </c>
      <c r="AX57" s="14"/>
      <c r="AY57" s="13">
        <v>100</v>
      </c>
      <c r="AZ57" s="21">
        <v>100</v>
      </c>
      <c r="BA57" s="10">
        <f t="shared" si="12"/>
        <v>0</v>
      </c>
      <c r="BB57" s="14"/>
      <c r="BC57" s="13">
        <v>95</v>
      </c>
      <c r="BD57" s="12">
        <v>100</v>
      </c>
      <c r="BE57" s="10">
        <f t="shared" si="13"/>
        <v>-5</v>
      </c>
      <c r="BF57" s="14"/>
      <c r="BG57" s="13"/>
      <c r="BH57" s="9"/>
      <c r="BI57" s="10">
        <f t="shared" si="14"/>
        <v>0</v>
      </c>
      <c r="BJ57" s="14"/>
      <c r="BK57" s="13"/>
      <c r="BL57" s="12"/>
      <c r="BM57" s="10">
        <f t="shared" si="15"/>
        <v>0</v>
      </c>
      <c r="BN57" s="14"/>
      <c r="BO57" s="13"/>
      <c r="BP57" s="13"/>
      <c r="BQ57" s="10">
        <f t="shared" si="16"/>
        <v>0</v>
      </c>
      <c r="BR57" s="14"/>
      <c r="BS57" s="13"/>
      <c r="BT57" s="13"/>
      <c r="BU57" s="10">
        <f t="shared" si="17"/>
        <v>0</v>
      </c>
      <c r="BV57" s="14"/>
      <c r="BW57" s="13"/>
      <c r="BX57" s="13"/>
      <c r="BY57" s="10">
        <f t="shared" si="18"/>
        <v>0</v>
      </c>
      <c r="BZ57" s="14"/>
      <c r="CA57" s="13"/>
      <c r="CB57" s="13"/>
      <c r="CC57" s="10">
        <f t="shared" si="19"/>
        <v>0</v>
      </c>
      <c r="CD57" s="14"/>
      <c r="CE57" s="13">
        <v>100</v>
      </c>
      <c r="CF57" s="13">
        <v>96</v>
      </c>
      <c r="CG57" s="10">
        <f t="shared" si="20"/>
        <v>4</v>
      </c>
      <c r="CH57" s="14"/>
      <c r="CI57" s="13">
        <v>95</v>
      </c>
      <c r="CJ57" s="12">
        <v>95</v>
      </c>
      <c r="CK57" s="10">
        <f t="shared" si="21"/>
        <v>0</v>
      </c>
      <c r="CL57" s="14"/>
      <c r="CM57" s="13"/>
      <c r="CN57" s="13"/>
      <c r="CO57" s="10">
        <f t="shared" si="22"/>
        <v>0</v>
      </c>
      <c r="CP57" s="14"/>
      <c r="CQ57" s="13"/>
      <c r="CR57" s="13"/>
      <c r="CS57" s="10">
        <f t="shared" si="23"/>
        <v>0</v>
      </c>
      <c r="CT57" s="14"/>
      <c r="CU57" s="13">
        <v>100</v>
      </c>
      <c r="CV57" s="13">
        <v>100</v>
      </c>
      <c r="CW57" s="10">
        <f t="shared" si="24"/>
        <v>0</v>
      </c>
      <c r="CX57" s="14"/>
      <c r="CY57" s="13">
        <v>95</v>
      </c>
      <c r="CZ57" s="12">
        <v>100</v>
      </c>
      <c r="DA57" s="10">
        <f t="shared" si="25"/>
        <v>-5</v>
      </c>
      <c r="DB57" s="14"/>
      <c r="DC57" s="13">
        <v>100</v>
      </c>
      <c r="DD57" s="13">
        <v>100</v>
      </c>
      <c r="DE57" s="10">
        <f t="shared" si="26"/>
        <v>0</v>
      </c>
      <c r="DF57" s="14"/>
      <c r="DG57" s="13">
        <v>95</v>
      </c>
      <c r="DH57" s="12">
        <v>95</v>
      </c>
      <c r="DI57" s="10">
        <f t="shared" si="27"/>
        <v>0</v>
      </c>
      <c r="DJ57" s="14"/>
      <c r="DK57" s="13"/>
      <c r="DL57" s="13"/>
      <c r="DM57" s="10">
        <f t="shared" si="28"/>
        <v>0</v>
      </c>
      <c r="DN57" s="14"/>
      <c r="DO57" s="13"/>
      <c r="DP57" s="13"/>
      <c r="DQ57" s="10">
        <f t="shared" si="29"/>
        <v>0</v>
      </c>
      <c r="DR57" s="14"/>
      <c r="DS57" s="13"/>
      <c r="DT57" s="13"/>
      <c r="DU57" s="10">
        <f t="shared" si="30"/>
        <v>0</v>
      </c>
      <c r="DV57" s="14"/>
      <c r="DW57" s="13"/>
      <c r="DX57" s="12"/>
      <c r="DY57" s="10">
        <f t="shared" si="31"/>
        <v>0</v>
      </c>
      <c r="DZ57" s="14"/>
      <c r="EA57" s="13"/>
      <c r="EB57" s="13"/>
      <c r="EC57" s="10">
        <f t="shared" si="32"/>
        <v>0</v>
      </c>
      <c r="ED57" s="14"/>
      <c r="EE57" s="13"/>
      <c r="EF57" s="13"/>
      <c r="EG57" s="10">
        <f t="shared" si="33"/>
        <v>0</v>
      </c>
      <c r="EH57" s="14"/>
      <c r="EI57" s="13"/>
      <c r="EJ57" s="13"/>
      <c r="EK57" s="10">
        <f t="shared" si="34"/>
        <v>0</v>
      </c>
      <c r="EL57" s="14"/>
      <c r="EM57" s="13"/>
      <c r="EN57" s="13"/>
      <c r="EO57" s="10">
        <f t="shared" si="35"/>
        <v>0</v>
      </c>
      <c r="EP57" s="14"/>
      <c r="EQ57" s="34">
        <v>14</v>
      </c>
      <c r="ER57" s="34">
        <v>14</v>
      </c>
      <c r="ES57" s="35">
        <v>1</v>
      </c>
    </row>
    <row r="58" spans="1:149" s="4" customFormat="1" ht="14.25" customHeight="1" x14ac:dyDescent="0.25">
      <c r="A58" s="8">
        <v>52</v>
      </c>
      <c r="B58" s="19" t="s">
        <v>55</v>
      </c>
      <c r="C58" s="9"/>
      <c r="D58" s="9"/>
      <c r="E58" s="10">
        <f t="shared" si="1"/>
        <v>0</v>
      </c>
      <c r="F58" s="11"/>
      <c r="G58" s="12"/>
      <c r="H58" s="12"/>
      <c r="I58" s="10">
        <f t="shared" si="2"/>
        <v>0</v>
      </c>
      <c r="J58" s="11"/>
      <c r="K58" s="12"/>
      <c r="L58" s="12"/>
      <c r="M58" s="10">
        <f t="shared" si="3"/>
        <v>0</v>
      </c>
      <c r="N58" s="10"/>
      <c r="O58" s="12"/>
      <c r="P58" s="12"/>
      <c r="Q58" s="10">
        <f t="shared" si="4"/>
        <v>0</v>
      </c>
      <c r="R58" s="18"/>
      <c r="S58" s="13"/>
      <c r="T58" s="13"/>
      <c r="U58" s="10">
        <f t="shared" si="5"/>
        <v>0</v>
      </c>
      <c r="V58" s="14"/>
      <c r="W58" s="13"/>
      <c r="X58" s="13"/>
      <c r="Y58" s="10">
        <f t="shared" si="6"/>
        <v>0</v>
      </c>
      <c r="Z58" s="14"/>
      <c r="AA58" s="13"/>
      <c r="AB58" s="13"/>
      <c r="AC58" s="10">
        <f t="shared" si="0"/>
        <v>0</v>
      </c>
      <c r="AD58" s="14"/>
      <c r="AE58" s="13"/>
      <c r="AF58" s="13"/>
      <c r="AG58" s="10">
        <f t="shared" si="7"/>
        <v>0</v>
      </c>
      <c r="AH58" s="14"/>
      <c r="AI58" s="13">
        <v>100</v>
      </c>
      <c r="AJ58" s="9">
        <v>100</v>
      </c>
      <c r="AK58" s="10">
        <f t="shared" si="8"/>
        <v>0</v>
      </c>
      <c r="AL58" s="14"/>
      <c r="AM58" s="13">
        <v>95</v>
      </c>
      <c r="AN58" s="12">
        <v>95</v>
      </c>
      <c r="AO58" s="10">
        <f t="shared" si="9"/>
        <v>0</v>
      </c>
      <c r="AP58" s="14"/>
      <c r="AQ58" s="9"/>
      <c r="AR58" s="9"/>
      <c r="AS58" s="10">
        <f t="shared" si="10"/>
        <v>0</v>
      </c>
      <c r="AT58" s="14"/>
      <c r="AU58" s="15"/>
      <c r="AV58" s="12"/>
      <c r="AW58" s="10">
        <f t="shared" si="11"/>
        <v>0</v>
      </c>
      <c r="AX58" s="14"/>
      <c r="AY58" s="13"/>
      <c r="AZ58" s="13"/>
      <c r="BA58" s="10">
        <f t="shared" si="12"/>
        <v>0</v>
      </c>
      <c r="BB58" s="14"/>
      <c r="BC58" s="13"/>
      <c r="BD58" s="13"/>
      <c r="BE58" s="10">
        <f t="shared" si="13"/>
        <v>0</v>
      </c>
      <c r="BF58" s="14"/>
      <c r="BG58" s="13"/>
      <c r="BH58" s="13"/>
      <c r="BI58" s="10">
        <f t="shared" si="14"/>
        <v>0</v>
      </c>
      <c r="BJ58" s="14"/>
      <c r="BK58" s="13"/>
      <c r="BL58" s="16"/>
      <c r="BM58" s="10">
        <f t="shared" si="15"/>
        <v>0</v>
      </c>
      <c r="BN58" s="14"/>
      <c r="BO58" s="13"/>
      <c r="BP58" s="13"/>
      <c r="BQ58" s="10">
        <f t="shared" si="16"/>
        <v>0</v>
      </c>
      <c r="BR58" s="14"/>
      <c r="BS58" s="13"/>
      <c r="BT58" s="13"/>
      <c r="BU58" s="10">
        <f t="shared" si="17"/>
        <v>0</v>
      </c>
      <c r="BV58" s="14"/>
      <c r="BW58" s="13"/>
      <c r="BX58" s="13"/>
      <c r="BY58" s="10">
        <f t="shared" si="18"/>
        <v>0</v>
      </c>
      <c r="BZ58" s="14"/>
      <c r="CA58" s="13"/>
      <c r="CB58" s="13"/>
      <c r="CC58" s="10">
        <f t="shared" si="19"/>
        <v>0</v>
      </c>
      <c r="CD58" s="14"/>
      <c r="CE58" s="13">
        <v>100</v>
      </c>
      <c r="CF58" s="13">
        <v>91</v>
      </c>
      <c r="CG58" s="10">
        <f t="shared" si="20"/>
        <v>9</v>
      </c>
      <c r="CH58" s="14"/>
      <c r="CI58" s="13">
        <v>95</v>
      </c>
      <c r="CJ58" s="12">
        <v>95</v>
      </c>
      <c r="CK58" s="10">
        <f t="shared" si="21"/>
        <v>0</v>
      </c>
      <c r="CL58" s="14"/>
      <c r="CM58" s="13"/>
      <c r="CN58" s="13"/>
      <c r="CO58" s="10">
        <f t="shared" si="22"/>
        <v>0</v>
      </c>
      <c r="CP58" s="14"/>
      <c r="CQ58" s="13"/>
      <c r="CR58" s="13"/>
      <c r="CS58" s="10">
        <f t="shared" si="23"/>
        <v>0</v>
      </c>
      <c r="CT58" s="14"/>
      <c r="CU58" s="13">
        <v>100</v>
      </c>
      <c r="CV58" s="13">
        <v>100</v>
      </c>
      <c r="CW58" s="10">
        <f t="shared" si="24"/>
        <v>0</v>
      </c>
      <c r="CX58" s="14"/>
      <c r="CY58" s="13">
        <v>95</v>
      </c>
      <c r="CZ58" s="12">
        <v>100</v>
      </c>
      <c r="DA58" s="10">
        <f t="shared" si="25"/>
        <v>-5</v>
      </c>
      <c r="DB58" s="14"/>
      <c r="DC58" s="13"/>
      <c r="DD58" s="13"/>
      <c r="DE58" s="10">
        <f t="shared" si="26"/>
        <v>0</v>
      </c>
      <c r="DF58" s="14"/>
      <c r="DG58" s="13"/>
      <c r="DH58" s="13"/>
      <c r="DI58" s="10">
        <f t="shared" si="27"/>
        <v>0</v>
      </c>
      <c r="DJ58" s="14"/>
      <c r="DK58" s="13"/>
      <c r="DL58" s="13"/>
      <c r="DM58" s="10">
        <f t="shared" si="28"/>
        <v>0</v>
      </c>
      <c r="DN58" s="14"/>
      <c r="DO58" s="13"/>
      <c r="DP58" s="13"/>
      <c r="DQ58" s="10">
        <f t="shared" si="29"/>
        <v>0</v>
      </c>
      <c r="DR58" s="14"/>
      <c r="DS58" s="13">
        <v>100</v>
      </c>
      <c r="DT58" s="13">
        <v>100</v>
      </c>
      <c r="DU58" s="10"/>
      <c r="DV58" s="14"/>
      <c r="DW58" s="13">
        <v>95</v>
      </c>
      <c r="DX58" s="12">
        <v>95</v>
      </c>
      <c r="DY58" s="10"/>
      <c r="DZ58" s="14"/>
      <c r="EA58" s="13"/>
      <c r="EB58" s="13"/>
      <c r="EC58" s="10">
        <f t="shared" si="32"/>
        <v>0</v>
      </c>
      <c r="ED58" s="14"/>
      <c r="EE58" s="13"/>
      <c r="EF58" s="13"/>
      <c r="EG58" s="10">
        <f t="shared" si="33"/>
        <v>0</v>
      </c>
      <c r="EH58" s="14"/>
      <c r="EI58" s="13"/>
      <c r="EJ58" s="13"/>
      <c r="EK58" s="10">
        <f t="shared" si="34"/>
        <v>0</v>
      </c>
      <c r="EL58" s="14"/>
      <c r="EM58" s="13"/>
      <c r="EN58" s="13"/>
      <c r="EO58" s="10">
        <f t="shared" si="35"/>
        <v>0</v>
      </c>
      <c r="EP58" s="14"/>
      <c r="EQ58" s="34">
        <v>8</v>
      </c>
      <c r="ER58" s="34">
        <v>8</v>
      </c>
      <c r="ES58" s="35">
        <v>1</v>
      </c>
    </row>
    <row r="59" spans="1:149" s="4" customFormat="1" ht="14.25" customHeight="1" x14ac:dyDescent="0.25">
      <c r="A59" s="8">
        <v>53</v>
      </c>
      <c r="B59" s="19" t="s">
        <v>56</v>
      </c>
      <c r="C59" s="9"/>
      <c r="D59" s="9"/>
      <c r="E59" s="10">
        <f t="shared" si="1"/>
        <v>0</v>
      </c>
      <c r="F59" s="11"/>
      <c r="G59" s="12"/>
      <c r="H59" s="12"/>
      <c r="I59" s="10">
        <f t="shared" si="2"/>
        <v>0</v>
      </c>
      <c r="J59" s="11"/>
      <c r="K59" s="12"/>
      <c r="L59" s="12"/>
      <c r="M59" s="10">
        <f t="shared" si="3"/>
        <v>0</v>
      </c>
      <c r="N59" s="10"/>
      <c r="O59" s="12"/>
      <c r="P59" s="12"/>
      <c r="Q59" s="10">
        <f t="shared" si="4"/>
        <v>0</v>
      </c>
      <c r="R59" s="18"/>
      <c r="S59" s="13"/>
      <c r="T59" s="13"/>
      <c r="U59" s="10">
        <f t="shared" si="5"/>
        <v>0</v>
      </c>
      <c r="V59" s="14"/>
      <c r="W59" s="13"/>
      <c r="X59" s="13"/>
      <c r="Y59" s="10">
        <f t="shared" si="6"/>
        <v>0</v>
      </c>
      <c r="Z59" s="14"/>
      <c r="AA59" s="13"/>
      <c r="AB59" s="13"/>
      <c r="AC59" s="10">
        <f t="shared" si="0"/>
        <v>0</v>
      </c>
      <c r="AD59" s="14"/>
      <c r="AE59" s="13"/>
      <c r="AF59" s="13"/>
      <c r="AG59" s="10">
        <f t="shared" si="7"/>
        <v>0</v>
      </c>
      <c r="AH59" s="14"/>
      <c r="AI59" s="13"/>
      <c r="AJ59" s="13"/>
      <c r="AK59" s="10">
        <f t="shared" si="8"/>
        <v>0</v>
      </c>
      <c r="AL59" s="14"/>
      <c r="AM59" s="13"/>
      <c r="AN59" s="13"/>
      <c r="AO59" s="10">
        <f t="shared" si="9"/>
        <v>0</v>
      </c>
      <c r="AP59" s="14"/>
      <c r="AQ59" s="13"/>
      <c r="AR59" s="13"/>
      <c r="AS59" s="10">
        <f t="shared" si="10"/>
        <v>0</v>
      </c>
      <c r="AT59" s="14"/>
      <c r="AU59" s="15"/>
      <c r="AV59" s="15"/>
      <c r="AW59" s="10">
        <f t="shared" si="11"/>
        <v>0</v>
      </c>
      <c r="AX59" s="14"/>
      <c r="AY59" s="13"/>
      <c r="AZ59" s="13"/>
      <c r="BA59" s="10">
        <f t="shared" si="12"/>
        <v>0</v>
      </c>
      <c r="BB59" s="14"/>
      <c r="BC59" s="13"/>
      <c r="BD59" s="13"/>
      <c r="BE59" s="10">
        <f t="shared" si="13"/>
        <v>0</v>
      </c>
      <c r="BF59" s="14"/>
      <c r="BG59" s="13"/>
      <c r="BH59" s="13"/>
      <c r="BI59" s="10">
        <f t="shared" si="14"/>
        <v>0</v>
      </c>
      <c r="BJ59" s="14"/>
      <c r="BK59" s="13"/>
      <c r="BL59" s="16"/>
      <c r="BM59" s="10">
        <f t="shared" si="15"/>
        <v>0</v>
      </c>
      <c r="BN59" s="14"/>
      <c r="BO59" s="13"/>
      <c r="BP59" s="13"/>
      <c r="BQ59" s="10">
        <f t="shared" si="16"/>
        <v>0</v>
      </c>
      <c r="BR59" s="14"/>
      <c r="BS59" s="13"/>
      <c r="BT59" s="13"/>
      <c r="BU59" s="10">
        <f t="shared" si="17"/>
        <v>0</v>
      </c>
      <c r="BV59" s="14"/>
      <c r="BW59" s="13"/>
      <c r="BX59" s="13"/>
      <c r="BY59" s="10">
        <f t="shared" si="18"/>
        <v>0</v>
      </c>
      <c r="BZ59" s="14"/>
      <c r="CA59" s="13"/>
      <c r="CB59" s="13"/>
      <c r="CC59" s="10">
        <f t="shared" si="19"/>
        <v>0</v>
      </c>
      <c r="CD59" s="14"/>
      <c r="CE59" s="13">
        <v>100</v>
      </c>
      <c r="CF59" s="13">
        <v>100</v>
      </c>
      <c r="CG59" s="10">
        <f t="shared" si="20"/>
        <v>0</v>
      </c>
      <c r="CH59" s="14"/>
      <c r="CI59" s="13">
        <v>95</v>
      </c>
      <c r="CJ59" s="12">
        <v>95</v>
      </c>
      <c r="CK59" s="10">
        <f t="shared" si="21"/>
        <v>0</v>
      </c>
      <c r="CL59" s="14"/>
      <c r="CM59" s="13"/>
      <c r="CN59" s="13"/>
      <c r="CO59" s="10">
        <f t="shared" si="22"/>
        <v>0</v>
      </c>
      <c r="CP59" s="14"/>
      <c r="CQ59" s="13"/>
      <c r="CR59" s="13"/>
      <c r="CS59" s="10">
        <f t="shared" si="23"/>
        <v>0</v>
      </c>
      <c r="CT59" s="14"/>
      <c r="CU59" s="13"/>
      <c r="CV59" s="13"/>
      <c r="CW59" s="10">
        <f t="shared" si="24"/>
        <v>0</v>
      </c>
      <c r="CX59" s="14"/>
      <c r="CY59" s="13"/>
      <c r="CZ59" s="13"/>
      <c r="DA59" s="10">
        <f t="shared" si="25"/>
        <v>0</v>
      </c>
      <c r="DB59" s="14"/>
      <c r="DC59" s="13">
        <v>100</v>
      </c>
      <c r="DD59" s="13">
        <v>100</v>
      </c>
      <c r="DE59" s="10">
        <f t="shared" si="26"/>
        <v>0</v>
      </c>
      <c r="DF59" s="14"/>
      <c r="DG59" s="13">
        <v>95</v>
      </c>
      <c r="DH59" s="13">
        <v>95</v>
      </c>
      <c r="DI59" s="10">
        <f t="shared" si="27"/>
        <v>0</v>
      </c>
      <c r="DJ59" s="14"/>
      <c r="DK59" s="13"/>
      <c r="DL59" s="13"/>
      <c r="DM59" s="10">
        <f t="shared" si="28"/>
        <v>0</v>
      </c>
      <c r="DN59" s="14"/>
      <c r="DO59" s="13"/>
      <c r="DP59" s="13"/>
      <c r="DQ59" s="10">
        <f t="shared" si="29"/>
        <v>0</v>
      </c>
      <c r="DR59" s="14"/>
      <c r="DS59" s="13"/>
      <c r="DT59" s="13"/>
      <c r="DU59" s="10">
        <f t="shared" si="30"/>
        <v>0</v>
      </c>
      <c r="DV59" s="14"/>
      <c r="DW59" s="13"/>
      <c r="DX59" s="13"/>
      <c r="DY59" s="10">
        <f t="shared" si="31"/>
        <v>0</v>
      </c>
      <c r="DZ59" s="14"/>
      <c r="EA59" s="13"/>
      <c r="EB59" s="13"/>
      <c r="EC59" s="10">
        <f t="shared" si="32"/>
        <v>0</v>
      </c>
      <c r="ED59" s="14"/>
      <c r="EE59" s="13"/>
      <c r="EF59" s="13"/>
      <c r="EG59" s="10">
        <f t="shared" si="33"/>
        <v>0</v>
      </c>
      <c r="EH59" s="14"/>
      <c r="EI59" s="13"/>
      <c r="EJ59" s="13"/>
      <c r="EK59" s="10">
        <f t="shared" si="34"/>
        <v>0</v>
      </c>
      <c r="EL59" s="14"/>
      <c r="EM59" s="13"/>
      <c r="EN59" s="13"/>
      <c r="EO59" s="10">
        <f t="shared" si="35"/>
        <v>0</v>
      </c>
      <c r="EP59" s="14"/>
      <c r="EQ59" s="34">
        <v>4</v>
      </c>
      <c r="ER59" s="34">
        <v>4</v>
      </c>
      <c r="ES59" s="35">
        <v>1</v>
      </c>
    </row>
    <row r="60" spans="1:149" s="4" customFormat="1" ht="14.25" customHeight="1" x14ac:dyDescent="0.25">
      <c r="A60" s="8"/>
      <c r="B60" s="36" t="s">
        <v>57</v>
      </c>
      <c r="C60" s="34"/>
      <c r="D60" s="34"/>
      <c r="E60" s="8"/>
      <c r="F60" s="8"/>
      <c r="G60" s="34"/>
      <c r="H60" s="34"/>
      <c r="I60" s="8"/>
      <c r="J60" s="8"/>
      <c r="K60" s="34"/>
      <c r="L60" s="34"/>
      <c r="M60" s="8"/>
      <c r="N60" s="8"/>
      <c r="O60" s="34"/>
      <c r="P60" s="34"/>
      <c r="Q60" s="8"/>
      <c r="R60" s="8"/>
      <c r="S60" s="34"/>
      <c r="T60" s="34"/>
      <c r="U60" s="8"/>
      <c r="V60" s="8"/>
      <c r="W60" s="34"/>
      <c r="X60" s="34"/>
      <c r="Y60" s="8"/>
      <c r="Z60" s="8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8"/>
      <c r="AL60" s="8"/>
      <c r="AM60" s="34"/>
      <c r="AN60" s="34"/>
      <c r="AO60" s="8"/>
      <c r="AP60" s="8"/>
      <c r="AQ60" s="34"/>
      <c r="AR60" s="34"/>
      <c r="AS60" s="8"/>
      <c r="AT60" s="8"/>
      <c r="AU60" s="34"/>
      <c r="AV60" s="34"/>
      <c r="AW60" s="8"/>
      <c r="AX60" s="8"/>
      <c r="AY60" s="34"/>
      <c r="AZ60" s="34"/>
      <c r="BA60" s="8"/>
      <c r="BB60" s="8"/>
      <c r="BC60" s="34"/>
      <c r="BD60" s="34"/>
      <c r="BE60" s="8"/>
      <c r="BF60" s="8"/>
      <c r="BG60" s="34"/>
      <c r="BH60" s="34"/>
      <c r="BI60" s="34"/>
      <c r="BJ60" s="34"/>
      <c r="BK60" s="34"/>
      <c r="BL60" s="37"/>
      <c r="BM60" s="8"/>
      <c r="BN60" s="8"/>
      <c r="BO60" s="34"/>
      <c r="BP60" s="34"/>
      <c r="BQ60" s="34"/>
      <c r="BR60" s="34"/>
      <c r="BS60" s="34"/>
      <c r="BT60" s="34"/>
      <c r="BU60" s="8"/>
      <c r="BV60" s="8"/>
      <c r="BW60" s="34"/>
      <c r="BX60" s="34"/>
      <c r="BY60" s="8"/>
      <c r="BZ60" s="8"/>
      <c r="CA60" s="34"/>
      <c r="CB60" s="34"/>
      <c r="CC60" s="8"/>
      <c r="CD60" s="8"/>
      <c r="CE60" s="34"/>
      <c r="CF60" s="34"/>
      <c r="CG60" s="8"/>
      <c r="CH60" s="8"/>
      <c r="CI60" s="34"/>
      <c r="CJ60" s="34"/>
      <c r="CK60" s="8"/>
      <c r="CL60" s="8"/>
      <c r="CM60" s="34"/>
      <c r="CN60" s="34"/>
      <c r="CO60" s="8"/>
      <c r="CP60" s="8"/>
      <c r="CQ60" s="34"/>
      <c r="CR60" s="34"/>
      <c r="CS60" s="8"/>
      <c r="CT60" s="8"/>
      <c r="CU60" s="34"/>
      <c r="CV60" s="34"/>
      <c r="CW60" s="8"/>
      <c r="CX60" s="8"/>
      <c r="CY60" s="34"/>
      <c r="CZ60" s="34"/>
      <c r="DA60" s="8"/>
      <c r="DB60" s="8"/>
      <c r="DC60" s="34"/>
      <c r="DD60" s="34"/>
      <c r="DE60" s="8"/>
      <c r="DF60" s="8"/>
      <c r="DG60" s="34"/>
      <c r="DH60" s="34"/>
      <c r="DI60" s="8"/>
      <c r="DJ60" s="8"/>
      <c r="DK60" s="34"/>
      <c r="DL60" s="34"/>
      <c r="DM60" s="8"/>
      <c r="DN60" s="8"/>
      <c r="DO60" s="34"/>
      <c r="DP60" s="34"/>
      <c r="DQ60" s="8"/>
      <c r="DR60" s="8"/>
      <c r="DS60" s="34"/>
      <c r="DT60" s="34"/>
      <c r="DU60" s="8"/>
      <c r="DV60" s="8"/>
      <c r="DW60" s="34"/>
      <c r="DX60" s="34"/>
      <c r="DY60" s="8"/>
      <c r="DZ60" s="8"/>
      <c r="EA60" s="34"/>
      <c r="EB60" s="34"/>
      <c r="EC60" s="8"/>
      <c r="ED60" s="8"/>
      <c r="EE60" s="34"/>
      <c r="EF60" s="34"/>
      <c r="EG60" s="8"/>
      <c r="EH60" s="8"/>
      <c r="EI60" s="34"/>
      <c r="EJ60" s="34"/>
      <c r="EK60" s="8"/>
      <c r="EL60" s="8"/>
      <c r="EM60" s="34"/>
      <c r="EN60" s="34"/>
      <c r="EO60" s="8"/>
      <c r="EP60" s="8"/>
      <c r="EQ60" s="34">
        <v>681</v>
      </c>
      <c r="ER60" s="34">
        <v>672</v>
      </c>
      <c r="ES60" s="35">
        <v>0.986784140969163</v>
      </c>
    </row>
    <row r="61" spans="1:149" s="4" customFormat="1" x14ac:dyDescent="0.25">
      <c r="B61" s="32"/>
      <c r="D61" s="38"/>
      <c r="AA61" s="39"/>
      <c r="AB61" s="39"/>
      <c r="BL61" s="40"/>
    </row>
    <row r="62" spans="1:149" s="4" customFormat="1" x14ac:dyDescent="0.25">
      <c r="B62" s="32"/>
      <c r="AA62" s="39"/>
      <c r="AB62" s="39"/>
      <c r="BL62" s="40"/>
    </row>
    <row r="63" spans="1:149" s="4" customFormat="1" x14ac:dyDescent="0.25">
      <c r="B63" s="32"/>
      <c r="AA63" s="39"/>
      <c r="AB63" s="39"/>
      <c r="BL63" s="40"/>
    </row>
    <row r="64" spans="1:149" s="4" customFormat="1" x14ac:dyDescent="0.25">
      <c r="B64" s="32"/>
      <c r="AA64" s="39"/>
      <c r="AB64" s="39"/>
      <c r="BL64" s="40"/>
    </row>
    <row r="65" spans="27:64" s="4" customFormat="1" x14ac:dyDescent="0.25">
      <c r="AA65" s="39"/>
      <c r="AB65" s="39"/>
      <c r="BL65" s="40"/>
    </row>
    <row r="66" spans="27:64" s="4" customFormat="1" x14ac:dyDescent="0.25">
      <c r="AA66" s="39"/>
      <c r="AB66" s="39"/>
      <c r="BL66" s="40"/>
    </row>
    <row r="67" spans="27:64" s="4" customFormat="1" x14ac:dyDescent="0.25">
      <c r="AA67" s="39"/>
      <c r="AB67" s="39"/>
      <c r="BL67" s="40"/>
    </row>
    <row r="68" spans="27:64" s="4" customFormat="1" x14ac:dyDescent="0.25">
      <c r="AA68" s="39"/>
      <c r="AB68" s="39"/>
      <c r="BL68" s="40"/>
    </row>
    <row r="69" spans="27:64" s="4" customFormat="1" x14ac:dyDescent="0.25">
      <c r="AA69" s="39"/>
      <c r="AB69" s="39"/>
      <c r="BL69" s="40"/>
    </row>
    <row r="70" spans="27:64" s="4" customFormat="1" x14ac:dyDescent="0.25">
      <c r="AA70" s="39"/>
      <c r="AB70" s="39"/>
      <c r="BL70" s="40"/>
    </row>
    <row r="71" spans="27:64" s="4" customFormat="1" x14ac:dyDescent="0.25">
      <c r="AA71" s="39"/>
      <c r="AB71" s="39"/>
      <c r="BL71" s="40"/>
    </row>
    <row r="72" spans="27:64" s="4" customFormat="1" x14ac:dyDescent="0.25">
      <c r="AA72" s="39"/>
      <c r="AB72" s="39"/>
      <c r="BL72" s="40"/>
    </row>
    <row r="73" spans="27:64" s="4" customFormat="1" x14ac:dyDescent="0.25">
      <c r="AA73" s="39"/>
      <c r="AB73" s="39"/>
      <c r="BL73" s="40"/>
    </row>
    <row r="74" spans="27:64" s="4" customFormat="1" x14ac:dyDescent="0.25">
      <c r="AA74" s="39"/>
      <c r="AB74" s="39"/>
      <c r="BL74" s="40"/>
    </row>
    <row r="75" spans="27:64" s="4" customFormat="1" x14ac:dyDescent="0.25">
      <c r="AA75" s="39"/>
      <c r="AB75" s="39"/>
      <c r="BL75" s="40"/>
    </row>
    <row r="76" spans="27:64" s="4" customFormat="1" x14ac:dyDescent="0.25">
      <c r="AA76" s="39"/>
      <c r="AB76" s="39"/>
      <c r="BL76" s="40"/>
    </row>
    <row r="77" spans="27:64" s="4" customFormat="1" x14ac:dyDescent="0.25">
      <c r="AA77" s="39"/>
      <c r="AB77" s="39"/>
      <c r="BL77" s="40"/>
    </row>
    <row r="78" spans="27:64" s="4" customFormat="1" x14ac:dyDescent="0.25">
      <c r="AA78" s="39"/>
      <c r="AB78" s="39"/>
      <c r="BL78" s="40"/>
    </row>
    <row r="79" spans="27:64" s="4" customFormat="1" x14ac:dyDescent="0.25">
      <c r="AA79" s="39"/>
      <c r="AB79" s="39"/>
      <c r="BL79" s="40"/>
    </row>
    <row r="80" spans="27:64" s="4" customFormat="1" x14ac:dyDescent="0.25">
      <c r="AA80" s="39"/>
      <c r="AB80" s="39"/>
      <c r="BL80" s="40"/>
    </row>
    <row r="81" spans="27:64" s="4" customFormat="1" x14ac:dyDescent="0.25">
      <c r="AA81" s="39"/>
      <c r="AB81" s="39"/>
      <c r="BL81" s="40"/>
    </row>
    <row r="82" spans="27:64" s="4" customFormat="1" x14ac:dyDescent="0.25">
      <c r="AA82" s="39"/>
      <c r="AB82" s="39"/>
      <c r="BL82" s="40"/>
    </row>
    <row r="83" spans="27:64" s="4" customFormat="1" x14ac:dyDescent="0.25">
      <c r="AA83" s="39"/>
      <c r="AB83" s="39"/>
      <c r="BL83" s="40"/>
    </row>
    <row r="84" spans="27:64" s="4" customFormat="1" x14ac:dyDescent="0.25">
      <c r="AA84" s="39"/>
      <c r="AB84" s="39"/>
      <c r="BL84" s="40"/>
    </row>
    <row r="85" spans="27:64" s="4" customFormat="1" x14ac:dyDescent="0.25">
      <c r="AA85" s="39"/>
      <c r="AB85" s="39"/>
      <c r="BL85" s="40"/>
    </row>
    <row r="86" spans="27:64" s="4" customFormat="1" x14ac:dyDescent="0.25">
      <c r="AA86" s="39"/>
      <c r="AB86" s="39"/>
      <c r="BL86" s="40"/>
    </row>
    <row r="87" spans="27:64" s="4" customFormat="1" x14ac:dyDescent="0.25">
      <c r="AA87" s="39"/>
      <c r="AB87" s="39"/>
      <c r="BL87" s="40"/>
    </row>
    <row r="88" spans="27:64" s="4" customFormat="1" x14ac:dyDescent="0.25">
      <c r="AA88" s="39"/>
      <c r="AB88" s="39"/>
      <c r="BL88" s="40"/>
    </row>
    <row r="89" spans="27:64" s="4" customFormat="1" x14ac:dyDescent="0.25">
      <c r="AA89" s="39"/>
      <c r="AB89" s="39"/>
      <c r="BL89" s="40"/>
    </row>
    <row r="90" spans="27:64" s="4" customFormat="1" x14ac:dyDescent="0.25">
      <c r="AA90" s="39"/>
      <c r="AB90" s="39"/>
      <c r="BL90" s="40"/>
    </row>
    <row r="91" spans="27:64" s="4" customFormat="1" x14ac:dyDescent="0.25">
      <c r="AA91" s="39"/>
      <c r="AB91" s="39"/>
      <c r="BL91" s="40"/>
    </row>
    <row r="92" spans="27:64" s="4" customFormat="1" x14ac:dyDescent="0.25">
      <c r="AA92" s="39"/>
      <c r="AB92" s="39"/>
      <c r="BL92" s="40"/>
    </row>
    <row r="93" spans="27:64" s="4" customFormat="1" x14ac:dyDescent="0.25">
      <c r="AA93" s="39"/>
      <c r="AB93" s="39"/>
      <c r="BL93" s="40"/>
    </row>
    <row r="94" spans="27:64" s="4" customFormat="1" x14ac:dyDescent="0.25">
      <c r="AA94" s="39"/>
      <c r="AB94" s="39"/>
      <c r="BL94" s="40"/>
    </row>
    <row r="95" spans="27:64" s="4" customFormat="1" x14ac:dyDescent="0.25">
      <c r="AA95" s="39"/>
      <c r="AB95" s="39"/>
      <c r="BL95" s="40"/>
    </row>
    <row r="96" spans="27:64" s="4" customFormat="1" x14ac:dyDescent="0.25">
      <c r="AA96" s="39"/>
      <c r="AB96" s="39"/>
      <c r="BL96" s="40"/>
    </row>
    <row r="97" spans="2:64" s="4" customFormat="1" x14ac:dyDescent="0.25">
      <c r="AA97" s="39"/>
      <c r="AB97" s="39"/>
      <c r="BL97" s="40"/>
    </row>
    <row r="98" spans="2:64" s="4" customFormat="1" x14ac:dyDescent="0.25">
      <c r="AA98" s="39"/>
      <c r="AB98" s="39"/>
      <c r="BL98" s="40"/>
    </row>
    <row r="99" spans="2:64" s="4" customFormat="1" x14ac:dyDescent="0.25">
      <c r="AA99" s="39"/>
      <c r="AB99" s="39"/>
      <c r="BL99" s="40"/>
    </row>
    <row r="100" spans="2:64" s="4" customFormat="1" x14ac:dyDescent="0.25">
      <c r="AA100" s="39"/>
      <c r="AB100" s="39"/>
      <c r="BL100" s="40"/>
    </row>
    <row r="101" spans="2:64" s="4" customFormat="1" x14ac:dyDescent="0.25">
      <c r="AA101" s="39"/>
      <c r="AB101" s="39"/>
      <c r="BL101" s="40"/>
    </row>
    <row r="102" spans="2:64" s="4" customFormat="1" x14ac:dyDescent="0.25">
      <c r="AA102" s="39"/>
      <c r="AB102" s="39"/>
      <c r="BL102" s="40"/>
    </row>
    <row r="103" spans="2:64" s="4" customFormat="1" x14ac:dyDescent="0.25">
      <c r="AA103" s="39"/>
      <c r="AB103" s="39"/>
      <c r="BL103" s="40"/>
    </row>
    <row r="104" spans="2:64" s="4" customFormat="1" x14ac:dyDescent="0.25">
      <c r="AA104" s="39"/>
      <c r="AB104" s="39"/>
      <c r="BL104" s="40"/>
    </row>
    <row r="105" spans="2:64" s="4" customFormat="1" x14ac:dyDescent="0.25">
      <c r="AA105" s="39"/>
      <c r="AB105" s="39"/>
      <c r="BL105" s="40"/>
    </row>
    <row r="106" spans="2:64" s="4" customFormat="1" x14ac:dyDescent="0.25">
      <c r="AA106" s="39"/>
      <c r="AB106" s="39"/>
      <c r="BL106" s="40"/>
    </row>
    <row r="107" spans="2:64" s="4" customFormat="1" x14ac:dyDescent="0.25">
      <c r="AA107" s="39"/>
      <c r="AB107" s="39"/>
      <c r="BL107" s="40"/>
    </row>
    <row r="108" spans="2:64" s="4" customFormat="1" x14ac:dyDescent="0.25">
      <c r="AA108" s="39"/>
      <c r="AB108" s="39"/>
      <c r="BL108" s="40"/>
    </row>
    <row r="109" spans="2:64" s="4" customFormat="1" x14ac:dyDescent="0.25">
      <c r="AA109" s="39"/>
      <c r="AB109" s="39"/>
      <c r="BL109" s="40"/>
    </row>
    <row r="110" spans="2:64" s="4" customFormat="1" x14ac:dyDescent="0.25">
      <c r="B110" s="32"/>
      <c r="BL110" s="40"/>
    </row>
    <row r="111" spans="2:64" s="4" customFormat="1" x14ac:dyDescent="0.25">
      <c r="B111" s="32"/>
      <c r="BL111" s="40"/>
    </row>
    <row r="112" spans="2:64" s="4" customFormat="1" x14ac:dyDescent="0.25">
      <c r="B112" s="32"/>
      <c r="BL112" s="40"/>
    </row>
    <row r="113" spans="2:64" s="4" customFormat="1" x14ac:dyDescent="0.25">
      <c r="B113" s="32"/>
      <c r="BL113" s="40"/>
    </row>
    <row r="114" spans="2:64" s="4" customFormat="1" x14ac:dyDescent="0.25">
      <c r="B114" s="32"/>
      <c r="BL114" s="40"/>
    </row>
    <row r="115" spans="2:64" s="4" customFormat="1" x14ac:dyDescent="0.25">
      <c r="B115" s="32"/>
      <c r="BL115" s="40"/>
    </row>
    <row r="116" spans="2:64" s="4" customFormat="1" x14ac:dyDescent="0.25">
      <c r="B116" s="32"/>
      <c r="BL116" s="40"/>
    </row>
    <row r="117" spans="2:64" s="4" customFormat="1" x14ac:dyDescent="0.25">
      <c r="B117" s="32"/>
      <c r="BL117" s="40"/>
    </row>
  </sheetData>
  <mergeCells count="77">
    <mergeCell ref="BK4:BN4"/>
    <mergeCell ref="BO4:BR4"/>
    <mergeCell ref="BS4:BV4"/>
    <mergeCell ref="BC3:BF3"/>
    <mergeCell ref="BC4:BF4"/>
    <mergeCell ref="BG3:BJ3"/>
    <mergeCell ref="BG4:BJ4"/>
    <mergeCell ref="A1:BV1"/>
    <mergeCell ref="A3:A5"/>
    <mergeCell ref="B3:B5"/>
    <mergeCell ref="AA3:AD3"/>
    <mergeCell ref="AQ3:AT3"/>
    <mergeCell ref="AU3:AX3"/>
    <mergeCell ref="AY3:BB3"/>
    <mergeCell ref="B2:AV2"/>
    <mergeCell ref="AQ4:AT4"/>
    <mergeCell ref="AU4:AX4"/>
    <mergeCell ref="AY4:BB4"/>
    <mergeCell ref="BK3:BN3"/>
    <mergeCell ref="AE4:AH4"/>
    <mergeCell ref="AI3:AL3"/>
    <mergeCell ref="AI4:AL4"/>
    <mergeCell ref="AM3:AP3"/>
    <mergeCell ref="AM4:AP4"/>
    <mergeCell ref="BS3:BV3"/>
    <mergeCell ref="C3:F3"/>
    <mergeCell ref="G3:J3"/>
    <mergeCell ref="K3:N3"/>
    <mergeCell ref="O3:R3"/>
    <mergeCell ref="S3:V3"/>
    <mergeCell ref="W3:Z3"/>
    <mergeCell ref="C4:F4"/>
    <mergeCell ref="G4:J4"/>
    <mergeCell ref="K4:N4"/>
    <mergeCell ref="O4:R4"/>
    <mergeCell ref="S4:V4"/>
    <mergeCell ref="W4:Z4"/>
    <mergeCell ref="AA4:AD4"/>
    <mergeCell ref="BO3:BR3"/>
    <mergeCell ref="AE3:AH3"/>
    <mergeCell ref="BW3:BZ3"/>
    <mergeCell ref="CA3:CD3"/>
    <mergeCell ref="CE3:CH3"/>
    <mergeCell ref="CI3:CL3"/>
    <mergeCell ref="CM3:CP3"/>
    <mergeCell ref="CQ3:CT3"/>
    <mergeCell ref="CU3:CX3"/>
    <mergeCell ref="CY3:DB3"/>
    <mergeCell ref="DC3:DF3"/>
    <mergeCell ref="DK4:DN4"/>
    <mergeCell ref="DO4:DR4"/>
    <mergeCell ref="DG3:DJ3"/>
    <mergeCell ref="DK3:DN3"/>
    <mergeCell ref="DO3:DR3"/>
    <mergeCell ref="CQ4:CT4"/>
    <mergeCell ref="CU4:CX4"/>
    <mergeCell ref="CY4:DB4"/>
    <mergeCell ref="DC4:DF4"/>
    <mergeCell ref="DG4:DJ4"/>
    <mergeCell ref="BW4:BZ4"/>
    <mergeCell ref="CA4:CD4"/>
    <mergeCell ref="CE4:CH4"/>
    <mergeCell ref="CI4:CL4"/>
    <mergeCell ref="CM4:CP4"/>
    <mergeCell ref="EM4:EP4"/>
    <mergeCell ref="EQ3:ES4"/>
    <mergeCell ref="DS4:DV4"/>
    <mergeCell ref="DW4:DZ4"/>
    <mergeCell ref="EA4:ED4"/>
    <mergeCell ref="EE4:EH4"/>
    <mergeCell ref="EI4:EL4"/>
    <mergeCell ref="EA3:ED3"/>
    <mergeCell ref="EE3:EH3"/>
    <mergeCell ref="EI3:EL3"/>
    <mergeCell ref="EM3:EP3"/>
    <mergeCell ref="DS3:DV3"/>
    <mergeCell ref="DW3:DZ3"/>
  </mergeCells>
  <pageMargins left="0.39370078740157483" right="0.39370078740157483" top="0" bottom="0" header="0" footer="0"/>
  <pageSetup paperSize="9" scale="27" fitToWidth="2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topLeftCell="A45" zoomScale="93" zoomScaleNormal="93" workbookViewId="0">
      <selection activeCell="H58" sqref="H58"/>
    </sheetView>
  </sheetViews>
  <sheetFormatPr defaultRowHeight="15" x14ac:dyDescent="0.25"/>
  <cols>
    <col min="2" max="2" width="12.5703125" customWidth="1"/>
    <col min="3" max="4" width="5.5703125" customWidth="1"/>
    <col min="5" max="6" width="7" customWidth="1"/>
    <col min="7" max="26" width="5.5703125" customWidth="1"/>
    <col min="27" max="27" width="15" customWidth="1"/>
  </cols>
  <sheetData>
    <row r="1" spans="1:27" ht="18.75" customHeight="1" x14ac:dyDescent="0.25">
      <c r="A1" s="90" t="s">
        <v>385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7" ht="195" customHeight="1" x14ac:dyDescent="0.25">
      <c r="A2" s="52" t="s">
        <v>0</v>
      </c>
      <c r="B2" s="192" t="s">
        <v>1</v>
      </c>
      <c r="C2" s="195" t="s">
        <v>384</v>
      </c>
      <c r="D2" s="194"/>
      <c r="E2" s="194"/>
      <c r="F2" s="193"/>
      <c r="G2" s="195" t="s">
        <v>383</v>
      </c>
      <c r="H2" s="194"/>
      <c r="I2" s="194"/>
      <c r="J2" s="193"/>
      <c r="K2" s="195" t="s">
        <v>382</v>
      </c>
      <c r="L2" s="194"/>
      <c r="M2" s="194"/>
      <c r="N2" s="193"/>
      <c r="O2" s="195" t="s">
        <v>381</v>
      </c>
      <c r="P2" s="194"/>
      <c r="Q2" s="194"/>
      <c r="R2" s="193"/>
      <c r="S2" s="195" t="s">
        <v>380</v>
      </c>
      <c r="T2" s="194"/>
      <c r="U2" s="194"/>
      <c r="V2" s="193"/>
      <c r="W2" s="195" t="s">
        <v>379</v>
      </c>
      <c r="X2" s="194"/>
      <c r="Y2" s="194"/>
      <c r="Z2" s="193"/>
      <c r="AA2" s="154"/>
    </row>
    <row r="3" spans="1:27" ht="29.25" customHeight="1" x14ac:dyDescent="0.25">
      <c r="A3" s="52"/>
      <c r="B3" s="192"/>
      <c r="C3" s="195" t="s">
        <v>378</v>
      </c>
      <c r="D3" s="194"/>
      <c r="E3" s="194"/>
      <c r="F3" s="193"/>
      <c r="G3" s="195" t="s">
        <v>377</v>
      </c>
      <c r="H3" s="194"/>
      <c r="I3" s="194"/>
      <c r="J3" s="193"/>
      <c r="K3" s="195" t="s">
        <v>299</v>
      </c>
      <c r="L3" s="194"/>
      <c r="M3" s="194"/>
      <c r="N3" s="193"/>
      <c r="O3" s="195" t="s">
        <v>376</v>
      </c>
      <c r="P3" s="194"/>
      <c r="Q3" s="194"/>
      <c r="R3" s="193"/>
      <c r="S3" s="195" t="s">
        <v>375</v>
      </c>
      <c r="T3" s="194"/>
      <c r="U3" s="194"/>
      <c r="V3" s="193"/>
      <c r="W3" s="195" t="s">
        <v>375</v>
      </c>
      <c r="X3" s="194"/>
      <c r="Y3" s="194"/>
      <c r="Z3" s="193"/>
      <c r="AA3" s="154"/>
    </row>
    <row r="4" spans="1:27" ht="271.5" customHeight="1" x14ac:dyDescent="0.25">
      <c r="A4" s="52"/>
      <c r="B4" s="192"/>
      <c r="C4" s="191" t="s">
        <v>2</v>
      </c>
      <c r="D4" s="191" t="s">
        <v>58</v>
      </c>
      <c r="E4" s="191" t="s">
        <v>59</v>
      </c>
      <c r="F4" s="191" t="s">
        <v>60</v>
      </c>
      <c r="G4" s="191" t="s">
        <v>2</v>
      </c>
      <c r="H4" s="191" t="s">
        <v>58</v>
      </c>
      <c r="I4" s="191" t="s">
        <v>59</v>
      </c>
      <c r="J4" s="191" t="s">
        <v>60</v>
      </c>
      <c r="K4" s="191" t="s">
        <v>2</v>
      </c>
      <c r="L4" s="191" t="s">
        <v>58</v>
      </c>
      <c r="M4" s="191" t="s">
        <v>59</v>
      </c>
      <c r="N4" s="191" t="s">
        <v>60</v>
      </c>
      <c r="O4" s="191" t="s">
        <v>2</v>
      </c>
      <c r="P4" s="191" t="s">
        <v>58</v>
      </c>
      <c r="Q4" s="191" t="s">
        <v>59</v>
      </c>
      <c r="R4" s="191" t="s">
        <v>60</v>
      </c>
      <c r="S4" s="191" t="s">
        <v>2</v>
      </c>
      <c r="T4" s="191" t="s">
        <v>58</v>
      </c>
      <c r="U4" s="191" t="s">
        <v>59</v>
      </c>
      <c r="V4" s="191" t="s">
        <v>60</v>
      </c>
      <c r="W4" s="191" t="s">
        <v>2</v>
      </c>
      <c r="X4" s="191" t="s">
        <v>58</v>
      </c>
      <c r="Y4" s="191" t="s">
        <v>59</v>
      </c>
      <c r="Z4" s="191" t="s">
        <v>60</v>
      </c>
      <c r="AA4" s="43" t="s">
        <v>131</v>
      </c>
    </row>
    <row r="5" spans="1:27" ht="30" customHeight="1" x14ac:dyDescent="0.25">
      <c r="A5" s="2" t="s">
        <v>4</v>
      </c>
      <c r="B5" s="190" t="s">
        <v>5</v>
      </c>
      <c r="C5" s="189">
        <v>1</v>
      </c>
      <c r="D5" s="189">
        <v>2</v>
      </c>
      <c r="E5" s="189" t="s">
        <v>6</v>
      </c>
      <c r="F5" s="189">
        <v>4</v>
      </c>
      <c r="G5" s="189">
        <v>5</v>
      </c>
      <c r="H5" s="189">
        <v>6</v>
      </c>
      <c r="I5" s="189" t="s">
        <v>61</v>
      </c>
      <c r="J5" s="189">
        <v>8</v>
      </c>
      <c r="K5" s="189">
        <v>9</v>
      </c>
      <c r="L5" s="189">
        <v>10</v>
      </c>
      <c r="M5" s="189" t="s">
        <v>62</v>
      </c>
      <c r="N5" s="189">
        <v>12</v>
      </c>
      <c r="O5" s="189">
        <v>13</v>
      </c>
      <c r="P5" s="189">
        <v>14</v>
      </c>
      <c r="Q5" s="189" t="s">
        <v>7</v>
      </c>
      <c r="R5" s="189">
        <v>16</v>
      </c>
      <c r="S5" s="189">
        <v>17</v>
      </c>
      <c r="T5" s="189">
        <v>18</v>
      </c>
      <c r="U5" s="189" t="s">
        <v>63</v>
      </c>
      <c r="V5" s="189">
        <v>20</v>
      </c>
      <c r="W5" s="189">
        <v>21</v>
      </c>
      <c r="X5" s="189">
        <v>22</v>
      </c>
      <c r="Y5" s="189" t="s">
        <v>64</v>
      </c>
      <c r="Z5" s="189">
        <v>24</v>
      </c>
      <c r="AA5" s="188">
        <v>25</v>
      </c>
    </row>
    <row r="6" spans="1:27" ht="27.75" customHeight="1" x14ac:dyDescent="0.25">
      <c r="A6" s="11">
        <v>1</v>
      </c>
      <c r="B6" s="179" t="s">
        <v>374</v>
      </c>
      <c r="C6" s="183">
        <v>13680</v>
      </c>
      <c r="D6" s="183">
        <v>13680</v>
      </c>
      <c r="E6" s="180">
        <f>D6/C6*100-100</f>
        <v>0</v>
      </c>
      <c r="F6" s="182">
        <v>0</v>
      </c>
      <c r="G6" s="183">
        <v>95</v>
      </c>
      <c r="H6" s="183">
        <v>95</v>
      </c>
      <c r="I6" s="180">
        <f>H6/G6*100-100</f>
        <v>0</v>
      </c>
      <c r="J6" s="182">
        <v>0</v>
      </c>
      <c r="K6" s="183">
        <v>1710</v>
      </c>
      <c r="L6" s="183">
        <v>1710</v>
      </c>
      <c r="M6" s="180">
        <f>L6/K6*100-100</f>
        <v>0</v>
      </c>
      <c r="N6" s="182">
        <v>0</v>
      </c>
      <c r="O6" s="183">
        <v>602</v>
      </c>
      <c r="P6" s="183">
        <v>602</v>
      </c>
      <c r="Q6" s="180">
        <f>P6/O6*100-100</f>
        <v>0</v>
      </c>
      <c r="R6" s="182">
        <v>0</v>
      </c>
      <c r="S6" s="179"/>
      <c r="T6" s="179"/>
      <c r="U6" s="180"/>
      <c r="V6" s="182"/>
      <c r="W6" s="179"/>
      <c r="X6" s="179"/>
      <c r="Y6" s="180"/>
      <c r="Z6" s="179"/>
      <c r="AA6" s="170" t="s">
        <v>128</v>
      </c>
    </row>
    <row r="7" spans="1:27" x14ac:dyDescent="0.25">
      <c r="A7" s="187">
        <v>2</v>
      </c>
      <c r="B7" s="184" t="s">
        <v>373</v>
      </c>
      <c r="C7" s="183">
        <v>5040</v>
      </c>
      <c r="D7" s="183">
        <v>5040</v>
      </c>
      <c r="E7" s="180">
        <f>D7/C7*100-100</f>
        <v>0</v>
      </c>
      <c r="F7" s="182">
        <v>0</v>
      </c>
      <c r="G7" s="183">
        <v>35</v>
      </c>
      <c r="H7" s="183">
        <v>36</v>
      </c>
      <c r="I7" s="180">
        <f>H7/G7*100-100</f>
        <v>2.857142857142847</v>
      </c>
      <c r="J7" s="182">
        <v>0</v>
      </c>
      <c r="K7" s="183">
        <v>630</v>
      </c>
      <c r="L7" s="183">
        <v>630</v>
      </c>
      <c r="M7" s="180">
        <f>L7/K7*100-100</f>
        <v>0</v>
      </c>
      <c r="N7" s="182">
        <v>0</v>
      </c>
      <c r="O7" s="182">
        <v>74</v>
      </c>
      <c r="P7" s="182">
        <v>109</v>
      </c>
      <c r="Q7" s="180">
        <f>P7/O7*100-100</f>
        <v>47.297297297297291</v>
      </c>
      <c r="R7" s="182">
        <v>0</v>
      </c>
      <c r="S7" s="181"/>
      <c r="T7" s="181"/>
      <c r="U7" s="180"/>
      <c r="V7" s="182"/>
      <c r="W7" s="181"/>
      <c r="X7" s="181"/>
      <c r="Y7" s="180"/>
      <c r="Z7" s="179"/>
      <c r="AA7" s="170" t="s">
        <v>128</v>
      </c>
    </row>
    <row r="8" spans="1:27" x14ac:dyDescent="0.25">
      <c r="A8" s="185">
        <v>3</v>
      </c>
      <c r="B8" s="184" t="s">
        <v>372</v>
      </c>
      <c r="C8" s="183">
        <v>14400</v>
      </c>
      <c r="D8" s="183">
        <v>14400</v>
      </c>
      <c r="E8" s="180">
        <f>D8/C8*100-100</f>
        <v>0</v>
      </c>
      <c r="F8" s="182">
        <v>0</v>
      </c>
      <c r="G8" s="183">
        <v>100</v>
      </c>
      <c r="H8" s="183">
        <v>100</v>
      </c>
      <c r="I8" s="180">
        <f>H8/G8*100-100</f>
        <v>0</v>
      </c>
      <c r="J8" s="182">
        <v>0</v>
      </c>
      <c r="K8" s="183">
        <v>1890</v>
      </c>
      <c r="L8" s="183">
        <v>1890</v>
      </c>
      <c r="M8" s="180">
        <f>L8/K8*100-100</f>
        <v>0</v>
      </c>
      <c r="N8" s="182">
        <v>0</v>
      </c>
      <c r="O8" s="182">
        <v>322</v>
      </c>
      <c r="P8" s="182">
        <v>350</v>
      </c>
      <c r="Q8" s="180">
        <f>P8/O8*100-100</f>
        <v>8.6956521739130324</v>
      </c>
      <c r="R8" s="182">
        <v>0</v>
      </c>
      <c r="S8" s="181"/>
      <c r="T8" s="181"/>
      <c r="U8" s="180"/>
      <c r="V8" s="182"/>
      <c r="W8" s="181"/>
      <c r="X8" s="181"/>
      <c r="Y8" s="180"/>
      <c r="Z8" s="179"/>
      <c r="AA8" s="170" t="s">
        <v>128</v>
      </c>
    </row>
    <row r="9" spans="1:27" x14ac:dyDescent="0.25">
      <c r="A9" s="185">
        <v>4</v>
      </c>
      <c r="B9" s="184" t="s">
        <v>371</v>
      </c>
      <c r="C9" s="183">
        <v>10800</v>
      </c>
      <c r="D9" s="183">
        <v>7920</v>
      </c>
      <c r="E9" s="180">
        <f>D9/C9*100-100</f>
        <v>-26.666666666666671</v>
      </c>
      <c r="F9" s="182">
        <v>0</v>
      </c>
      <c r="G9" s="183">
        <v>75</v>
      </c>
      <c r="H9" s="183">
        <v>55</v>
      </c>
      <c r="I9" s="180">
        <f>H9/G9*100-100</f>
        <v>-26.666666666666671</v>
      </c>
      <c r="J9" s="182">
        <v>0</v>
      </c>
      <c r="K9" s="183">
        <v>1350</v>
      </c>
      <c r="L9" s="183">
        <v>990</v>
      </c>
      <c r="M9" s="180">
        <f>L9/K9*100-100</f>
        <v>-26.666666666666671</v>
      </c>
      <c r="N9" s="182">
        <v>0</v>
      </c>
      <c r="O9" s="182">
        <v>344</v>
      </c>
      <c r="P9" s="182">
        <v>554</v>
      </c>
      <c r="Q9" s="180">
        <f>P9/O9*100-100</f>
        <v>61.046511627906966</v>
      </c>
      <c r="R9" s="182">
        <v>0</v>
      </c>
      <c r="S9" s="181"/>
      <c r="T9" s="181"/>
      <c r="U9" s="180"/>
      <c r="V9" s="182"/>
      <c r="W9" s="181"/>
      <c r="X9" s="181"/>
      <c r="Y9" s="180"/>
      <c r="Z9" s="179"/>
      <c r="AA9" s="170" t="s">
        <v>334</v>
      </c>
    </row>
    <row r="10" spans="1:27" x14ac:dyDescent="0.25">
      <c r="A10" s="185">
        <v>5</v>
      </c>
      <c r="B10" s="184" t="s">
        <v>370</v>
      </c>
      <c r="C10" s="183">
        <v>4320</v>
      </c>
      <c r="D10" s="183">
        <v>4320</v>
      </c>
      <c r="E10" s="180">
        <f>D10/C10*100-100</f>
        <v>0</v>
      </c>
      <c r="F10" s="182">
        <v>0</v>
      </c>
      <c r="G10" s="183">
        <v>30</v>
      </c>
      <c r="H10" s="183">
        <v>30</v>
      </c>
      <c r="I10" s="180">
        <f>H10/G10*100-100</f>
        <v>0</v>
      </c>
      <c r="J10" s="182">
        <v>0</v>
      </c>
      <c r="K10" s="183">
        <v>540</v>
      </c>
      <c r="L10" s="183">
        <v>540</v>
      </c>
      <c r="M10" s="180">
        <f>L10/K10*100-100</f>
        <v>0</v>
      </c>
      <c r="N10" s="182">
        <v>0</v>
      </c>
      <c r="O10" s="182">
        <v>78</v>
      </c>
      <c r="P10" s="182">
        <v>78</v>
      </c>
      <c r="Q10" s="180">
        <f>P10/O10*100-100</f>
        <v>0</v>
      </c>
      <c r="R10" s="182">
        <v>0</v>
      </c>
      <c r="S10" s="181"/>
      <c r="T10" s="181"/>
      <c r="U10" s="180"/>
      <c r="V10" s="182"/>
      <c r="W10" s="181"/>
      <c r="X10" s="181"/>
      <c r="Y10" s="180"/>
      <c r="Z10" s="179"/>
      <c r="AA10" s="170" t="s">
        <v>128</v>
      </c>
    </row>
    <row r="11" spans="1:27" x14ac:dyDescent="0.25">
      <c r="A11" s="185">
        <v>6</v>
      </c>
      <c r="B11" s="184" t="s">
        <v>369</v>
      </c>
      <c r="C11" s="183">
        <v>5040</v>
      </c>
      <c r="D11" s="183">
        <v>5040</v>
      </c>
      <c r="E11" s="180">
        <f>D11/C11*100-100</f>
        <v>0</v>
      </c>
      <c r="F11" s="182">
        <v>0</v>
      </c>
      <c r="G11" s="183">
        <v>40</v>
      </c>
      <c r="H11" s="183">
        <v>40</v>
      </c>
      <c r="I11" s="180">
        <f>H11/G11*100-100</f>
        <v>0</v>
      </c>
      <c r="J11" s="182">
        <v>0</v>
      </c>
      <c r="K11" s="183">
        <v>630</v>
      </c>
      <c r="L11" s="183">
        <v>630</v>
      </c>
      <c r="M11" s="180">
        <f>L11/K11*100-100</f>
        <v>0</v>
      </c>
      <c r="N11" s="182">
        <v>0</v>
      </c>
      <c r="O11" s="182">
        <v>404</v>
      </c>
      <c r="P11" s="182">
        <v>404</v>
      </c>
      <c r="Q11" s="180">
        <f>P11/O11*100-100</f>
        <v>0</v>
      </c>
      <c r="R11" s="182">
        <v>0</v>
      </c>
      <c r="S11" s="181"/>
      <c r="T11" s="181"/>
      <c r="U11" s="180"/>
      <c r="V11" s="182"/>
      <c r="W11" s="181"/>
      <c r="X11" s="181"/>
      <c r="Y11" s="180"/>
      <c r="Z11" s="179"/>
      <c r="AA11" s="170" t="s">
        <v>128</v>
      </c>
    </row>
    <row r="12" spans="1:27" x14ac:dyDescent="0.25">
      <c r="A12" s="185">
        <v>7</v>
      </c>
      <c r="B12" s="184" t="s">
        <v>368</v>
      </c>
      <c r="C12" s="183">
        <v>7920</v>
      </c>
      <c r="D12" s="183">
        <v>9648</v>
      </c>
      <c r="E12" s="180">
        <f>D12/C12*100-100</f>
        <v>21.818181818181827</v>
      </c>
      <c r="F12" s="182">
        <v>0</v>
      </c>
      <c r="G12" s="183">
        <v>55</v>
      </c>
      <c r="H12" s="183">
        <v>67</v>
      </c>
      <c r="I12" s="180">
        <f>H12/G12*100-100</f>
        <v>21.818181818181827</v>
      </c>
      <c r="J12" s="182">
        <v>0</v>
      </c>
      <c r="K12" s="183">
        <v>990</v>
      </c>
      <c r="L12" s="183">
        <v>1206</v>
      </c>
      <c r="M12" s="180">
        <f>L12/K12*100-100</f>
        <v>21.818181818181827</v>
      </c>
      <c r="N12" s="182">
        <v>0</v>
      </c>
      <c r="O12" s="182">
        <v>430</v>
      </c>
      <c r="P12" s="182">
        <v>430</v>
      </c>
      <c r="Q12" s="180">
        <f>P12/O12*100-100</f>
        <v>0</v>
      </c>
      <c r="R12" s="182">
        <v>0</v>
      </c>
      <c r="S12" s="181"/>
      <c r="T12" s="181"/>
      <c r="U12" s="180"/>
      <c r="V12" s="182"/>
      <c r="W12" s="181"/>
      <c r="X12" s="181"/>
      <c r="Y12" s="180"/>
      <c r="Z12" s="179"/>
      <c r="AA12" s="170" t="s">
        <v>326</v>
      </c>
    </row>
    <row r="13" spans="1:27" x14ac:dyDescent="0.25">
      <c r="A13" s="185">
        <v>8</v>
      </c>
      <c r="B13" s="184" t="s">
        <v>367</v>
      </c>
      <c r="C13" s="183">
        <v>13770</v>
      </c>
      <c r="D13" s="183">
        <v>12474</v>
      </c>
      <c r="E13" s="180">
        <f>D13/C13*100-100</f>
        <v>-9.4117647058823479</v>
      </c>
      <c r="F13" s="182">
        <v>0</v>
      </c>
      <c r="G13" s="183">
        <v>85</v>
      </c>
      <c r="H13" s="183">
        <v>77</v>
      </c>
      <c r="I13" s="180">
        <f>H13/G13*100-100</f>
        <v>-9.4117647058823479</v>
      </c>
      <c r="J13" s="182">
        <v>0</v>
      </c>
      <c r="K13" s="183">
        <v>1530</v>
      </c>
      <c r="L13" s="183">
        <v>1386</v>
      </c>
      <c r="M13" s="180">
        <f>L13/K13*100-100</f>
        <v>-9.4117647058823479</v>
      </c>
      <c r="N13" s="182">
        <v>0</v>
      </c>
      <c r="O13" s="182">
        <v>575</v>
      </c>
      <c r="P13" s="182">
        <v>823</v>
      </c>
      <c r="Q13" s="180">
        <f>P13/O13*100-100</f>
        <v>43.130434782608688</v>
      </c>
      <c r="R13" s="182">
        <v>0</v>
      </c>
      <c r="S13" s="181"/>
      <c r="T13" s="181"/>
      <c r="U13" s="180"/>
      <c r="V13" s="182"/>
      <c r="W13" s="181"/>
      <c r="X13" s="181"/>
      <c r="Y13" s="180"/>
      <c r="Z13" s="179"/>
      <c r="AA13" s="170" t="s">
        <v>334</v>
      </c>
    </row>
    <row r="14" spans="1:27" x14ac:dyDescent="0.25">
      <c r="A14" s="185">
        <v>9</v>
      </c>
      <c r="B14" s="184" t="s">
        <v>366</v>
      </c>
      <c r="C14" s="183">
        <v>8640</v>
      </c>
      <c r="D14" s="183">
        <v>8640</v>
      </c>
      <c r="E14" s="180">
        <f>D14/C14*100-100</f>
        <v>0</v>
      </c>
      <c r="F14" s="182">
        <v>0</v>
      </c>
      <c r="G14" s="183">
        <v>60</v>
      </c>
      <c r="H14" s="183">
        <v>60</v>
      </c>
      <c r="I14" s="180">
        <f>H14/G14*100-100</f>
        <v>0</v>
      </c>
      <c r="J14" s="182">
        <v>0</v>
      </c>
      <c r="K14" s="183">
        <v>1530</v>
      </c>
      <c r="L14" s="183">
        <v>1080</v>
      </c>
      <c r="M14" s="180">
        <f>L14/K14*100-100</f>
        <v>-29.411764705882348</v>
      </c>
      <c r="N14" s="182">
        <v>0</v>
      </c>
      <c r="O14" s="182">
        <v>234</v>
      </c>
      <c r="P14" s="182">
        <v>519</v>
      </c>
      <c r="Q14" s="180">
        <f>P14/O14*100-100</f>
        <v>121.7948717948718</v>
      </c>
      <c r="R14" s="182">
        <v>0</v>
      </c>
      <c r="S14" s="181">
        <v>30</v>
      </c>
      <c r="T14" s="181">
        <v>30</v>
      </c>
      <c r="U14" s="180">
        <v>0</v>
      </c>
      <c r="V14" s="182">
        <v>1</v>
      </c>
      <c r="W14" s="181"/>
      <c r="X14" s="181"/>
      <c r="Y14" s="180"/>
      <c r="Z14" s="179"/>
      <c r="AA14" s="170" t="s">
        <v>128</v>
      </c>
    </row>
    <row r="15" spans="1:27" x14ac:dyDescent="0.25">
      <c r="A15" s="185">
        <v>10</v>
      </c>
      <c r="B15" s="184" t="s">
        <v>365</v>
      </c>
      <c r="C15" s="183">
        <v>7920</v>
      </c>
      <c r="D15" s="183">
        <v>7920</v>
      </c>
      <c r="E15" s="180">
        <f>D15/C15*100-100</f>
        <v>0</v>
      </c>
      <c r="F15" s="182">
        <v>0</v>
      </c>
      <c r="G15" s="183">
        <v>55</v>
      </c>
      <c r="H15" s="183">
        <v>55</v>
      </c>
      <c r="I15" s="180">
        <f>H15/G15*100-100</f>
        <v>0</v>
      </c>
      <c r="J15" s="182">
        <v>0</v>
      </c>
      <c r="K15" s="183">
        <v>990</v>
      </c>
      <c r="L15" s="183">
        <v>990</v>
      </c>
      <c r="M15" s="180">
        <f>L15/K15*100-100</f>
        <v>0</v>
      </c>
      <c r="N15" s="182">
        <v>0</v>
      </c>
      <c r="O15" s="182">
        <v>474</v>
      </c>
      <c r="P15" s="182">
        <v>474</v>
      </c>
      <c r="Q15" s="180">
        <f>P15/O15*100-100</f>
        <v>0</v>
      </c>
      <c r="R15" s="182">
        <v>0</v>
      </c>
      <c r="S15" s="181"/>
      <c r="T15" s="181"/>
      <c r="U15" s="180"/>
      <c r="V15" s="182"/>
      <c r="W15" s="181"/>
      <c r="X15" s="181"/>
      <c r="Y15" s="180"/>
      <c r="Z15" s="179"/>
      <c r="AA15" s="170" t="s">
        <v>128</v>
      </c>
    </row>
    <row r="16" spans="1:27" x14ac:dyDescent="0.25">
      <c r="A16" s="185">
        <v>11</v>
      </c>
      <c r="B16" s="184" t="s">
        <v>364</v>
      </c>
      <c r="C16" s="183">
        <v>9360</v>
      </c>
      <c r="D16" s="183">
        <v>9360</v>
      </c>
      <c r="E16" s="180">
        <f>D16/C16*100-100</f>
        <v>0</v>
      </c>
      <c r="F16" s="182">
        <v>0</v>
      </c>
      <c r="G16" s="183">
        <v>65</v>
      </c>
      <c r="H16" s="183">
        <v>65</v>
      </c>
      <c r="I16" s="180">
        <f>H16/G16*100-100</f>
        <v>0</v>
      </c>
      <c r="J16" s="182">
        <v>0</v>
      </c>
      <c r="K16" s="183">
        <v>1170</v>
      </c>
      <c r="L16" s="183">
        <v>1170</v>
      </c>
      <c r="M16" s="180">
        <f>L16/K16*100-100</f>
        <v>0</v>
      </c>
      <c r="N16" s="182">
        <v>0</v>
      </c>
      <c r="O16" s="182">
        <v>226</v>
      </c>
      <c r="P16" s="182">
        <v>226</v>
      </c>
      <c r="Q16" s="180">
        <f>P16/O16*100-100</f>
        <v>0</v>
      </c>
      <c r="R16" s="182">
        <v>0</v>
      </c>
      <c r="S16" s="181"/>
      <c r="T16" s="181"/>
      <c r="U16" s="180"/>
      <c r="V16" s="182"/>
      <c r="W16" s="181"/>
      <c r="X16" s="181"/>
      <c r="Y16" s="180"/>
      <c r="Z16" s="179"/>
      <c r="AA16" s="170" t="s">
        <v>128</v>
      </c>
    </row>
    <row r="17" spans="1:30" x14ac:dyDescent="0.25">
      <c r="A17" s="185">
        <v>12</v>
      </c>
      <c r="B17" s="184" t="s">
        <v>363</v>
      </c>
      <c r="C17" s="183">
        <v>11340</v>
      </c>
      <c r="D17" s="183">
        <v>11340</v>
      </c>
      <c r="E17" s="180">
        <f>D17/C17*100-100</f>
        <v>0</v>
      </c>
      <c r="F17" s="182">
        <v>0</v>
      </c>
      <c r="G17" s="183">
        <v>70</v>
      </c>
      <c r="H17" s="183">
        <v>70</v>
      </c>
      <c r="I17" s="180">
        <f>H17/G17*100-100</f>
        <v>0</v>
      </c>
      <c r="J17" s="182">
        <v>0</v>
      </c>
      <c r="K17" s="183">
        <v>1260</v>
      </c>
      <c r="L17" s="183">
        <v>1260</v>
      </c>
      <c r="M17" s="180">
        <f>L17/K17*100-100</f>
        <v>0</v>
      </c>
      <c r="N17" s="182">
        <v>0</v>
      </c>
      <c r="O17" s="182">
        <v>998</v>
      </c>
      <c r="P17" s="182">
        <v>1654</v>
      </c>
      <c r="Q17" s="180">
        <f>P17/O17*100-100</f>
        <v>65.731462925851702</v>
      </c>
      <c r="R17" s="182">
        <v>0</v>
      </c>
      <c r="S17" s="181"/>
      <c r="T17" s="181"/>
      <c r="U17" s="180"/>
      <c r="V17" s="182"/>
      <c r="W17" s="181"/>
      <c r="X17" s="181"/>
      <c r="Y17" s="180"/>
      <c r="Z17" s="179"/>
      <c r="AA17" s="170" t="s">
        <v>128</v>
      </c>
    </row>
    <row r="18" spans="1:30" x14ac:dyDescent="0.25">
      <c r="A18" s="185">
        <v>13</v>
      </c>
      <c r="B18" s="184" t="s">
        <v>362</v>
      </c>
      <c r="C18" s="183">
        <v>12240</v>
      </c>
      <c r="D18" s="183">
        <v>14256</v>
      </c>
      <c r="E18" s="180">
        <f>D18/C18*100-100</f>
        <v>16.47058823529413</v>
      </c>
      <c r="F18" s="182">
        <v>0</v>
      </c>
      <c r="G18" s="183">
        <v>85</v>
      </c>
      <c r="H18" s="183">
        <v>99</v>
      </c>
      <c r="I18" s="180">
        <f>H18/G18*100-100</f>
        <v>16.47058823529413</v>
      </c>
      <c r="J18" s="182">
        <v>0</v>
      </c>
      <c r="K18" s="183">
        <v>1530</v>
      </c>
      <c r="L18" s="183">
        <v>1782</v>
      </c>
      <c r="M18" s="180">
        <f>L18/K18*100-100</f>
        <v>16.47058823529413</v>
      </c>
      <c r="N18" s="182">
        <v>0</v>
      </c>
      <c r="O18" s="182">
        <v>465</v>
      </c>
      <c r="P18" s="182">
        <v>465</v>
      </c>
      <c r="Q18" s="180">
        <f>P18/O18*100-100</f>
        <v>0</v>
      </c>
      <c r="R18" s="182">
        <v>0</v>
      </c>
      <c r="S18" s="181"/>
      <c r="T18" s="181"/>
      <c r="U18" s="180"/>
      <c r="V18" s="182"/>
      <c r="W18" s="181"/>
      <c r="X18" s="181"/>
      <c r="Y18" s="180"/>
      <c r="Z18" s="179"/>
      <c r="AA18" s="170" t="s">
        <v>128</v>
      </c>
    </row>
    <row r="19" spans="1:30" x14ac:dyDescent="0.25">
      <c r="A19" s="185">
        <v>14</v>
      </c>
      <c r="B19" s="184" t="s">
        <v>361</v>
      </c>
      <c r="C19" s="183">
        <v>11520</v>
      </c>
      <c r="D19" s="183">
        <v>11520</v>
      </c>
      <c r="E19" s="180">
        <f>D19/C19*100-100</f>
        <v>0</v>
      </c>
      <c r="F19" s="182">
        <v>0</v>
      </c>
      <c r="G19" s="183">
        <v>80</v>
      </c>
      <c r="H19" s="183">
        <v>80</v>
      </c>
      <c r="I19" s="180">
        <f>H19/G19*100-100</f>
        <v>0</v>
      </c>
      <c r="J19" s="182">
        <v>0</v>
      </c>
      <c r="K19" s="183">
        <v>1440</v>
      </c>
      <c r="L19" s="183">
        <v>1440</v>
      </c>
      <c r="M19" s="180">
        <f>L19/K19*100-100</f>
        <v>0</v>
      </c>
      <c r="N19" s="182">
        <v>0</v>
      </c>
      <c r="O19" s="182">
        <v>498</v>
      </c>
      <c r="P19" s="182">
        <v>498</v>
      </c>
      <c r="Q19" s="180">
        <f>P19/O19*100-100</f>
        <v>0</v>
      </c>
      <c r="R19" s="182">
        <v>0</v>
      </c>
      <c r="S19" s="181"/>
      <c r="T19" s="181"/>
      <c r="U19" s="180"/>
      <c r="V19" s="182"/>
      <c r="W19" s="181"/>
      <c r="X19" s="181"/>
      <c r="Y19" s="180"/>
      <c r="Z19" s="179"/>
      <c r="AA19" s="170" t="s">
        <v>128</v>
      </c>
    </row>
    <row r="20" spans="1:30" x14ac:dyDescent="0.25">
      <c r="A20" s="185">
        <v>15</v>
      </c>
      <c r="B20" s="184" t="s">
        <v>360</v>
      </c>
      <c r="C20" s="183">
        <v>3600</v>
      </c>
      <c r="D20" s="183">
        <v>3600</v>
      </c>
      <c r="E20" s="180">
        <f>D20/C20*100-100</f>
        <v>0</v>
      </c>
      <c r="F20" s="182">
        <v>0</v>
      </c>
      <c r="G20" s="183">
        <v>25</v>
      </c>
      <c r="H20" s="183">
        <v>25</v>
      </c>
      <c r="I20" s="180">
        <f>H20/G20*100-100</f>
        <v>0</v>
      </c>
      <c r="J20" s="182">
        <v>0</v>
      </c>
      <c r="K20" s="183">
        <v>450</v>
      </c>
      <c r="L20" s="183">
        <v>450</v>
      </c>
      <c r="M20" s="180">
        <f>L20/K20*100-100</f>
        <v>0</v>
      </c>
      <c r="N20" s="182">
        <v>0</v>
      </c>
      <c r="O20" s="182">
        <v>197</v>
      </c>
      <c r="P20" s="182">
        <v>197</v>
      </c>
      <c r="Q20" s="180">
        <f>P20/O20*100-100</f>
        <v>0</v>
      </c>
      <c r="R20" s="182">
        <v>0</v>
      </c>
      <c r="S20" s="181"/>
      <c r="T20" s="181"/>
      <c r="U20" s="180"/>
      <c r="V20" s="182"/>
      <c r="W20" s="181"/>
      <c r="X20" s="181"/>
      <c r="Y20" s="180"/>
      <c r="Z20" s="179"/>
      <c r="AA20" s="170" t="s">
        <v>128</v>
      </c>
    </row>
    <row r="21" spans="1:30" ht="15" customHeight="1" x14ac:dyDescent="0.25">
      <c r="A21" s="185">
        <v>16</v>
      </c>
      <c r="B21" s="181" t="s">
        <v>359</v>
      </c>
      <c r="C21" s="183">
        <v>44640</v>
      </c>
      <c r="D21" s="183">
        <v>35280</v>
      </c>
      <c r="E21" s="180">
        <v>-21</v>
      </c>
      <c r="F21" s="182">
        <v>0</v>
      </c>
      <c r="G21" s="183">
        <v>310</v>
      </c>
      <c r="H21" s="183">
        <v>245</v>
      </c>
      <c r="I21" s="180">
        <f>H21/G21*100-100</f>
        <v>-20.967741935483872</v>
      </c>
      <c r="J21" s="182">
        <v>0</v>
      </c>
      <c r="K21" s="183">
        <v>5580</v>
      </c>
      <c r="L21" s="183">
        <v>4410</v>
      </c>
      <c r="M21" s="180">
        <f>L21/K21*100-100</f>
        <v>-20.967741935483872</v>
      </c>
      <c r="N21" s="182">
        <v>0</v>
      </c>
      <c r="O21" s="182">
        <v>860</v>
      </c>
      <c r="P21" s="182">
        <v>860</v>
      </c>
      <c r="Q21" s="180">
        <f>P21/O21*100-100</f>
        <v>0</v>
      </c>
      <c r="R21" s="182">
        <v>0</v>
      </c>
      <c r="S21" s="181"/>
      <c r="T21" s="181"/>
      <c r="U21" s="180"/>
      <c r="V21" s="182"/>
      <c r="W21" s="181"/>
      <c r="X21" s="181"/>
      <c r="Y21" s="180"/>
      <c r="Z21" s="179"/>
      <c r="AA21" s="170" t="s">
        <v>331</v>
      </c>
      <c r="AB21" s="186"/>
      <c r="AC21" s="186"/>
      <c r="AD21" s="186"/>
    </row>
    <row r="22" spans="1:30" ht="15.75" customHeight="1" x14ac:dyDescent="0.25">
      <c r="A22" s="185">
        <v>17</v>
      </c>
      <c r="B22" s="181" t="s">
        <v>358</v>
      </c>
      <c r="C22" s="181">
        <v>53280</v>
      </c>
      <c r="D22" s="181">
        <v>43920</v>
      </c>
      <c r="E22" s="180">
        <f>D22/C22*100-100</f>
        <v>-17.567567567567565</v>
      </c>
      <c r="F22" s="182">
        <v>0</v>
      </c>
      <c r="G22" s="183">
        <v>370</v>
      </c>
      <c r="H22" s="183">
        <v>305</v>
      </c>
      <c r="I22" s="180">
        <f>H22/G22*100-100</f>
        <v>-17.567567567567565</v>
      </c>
      <c r="J22" s="182">
        <v>0</v>
      </c>
      <c r="K22" s="181">
        <v>6660</v>
      </c>
      <c r="L22" s="181">
        <v>5490</v>
      </c>
      <c r="M22" s="180">
        <f>L22/K22*100-100</f>
        <v>-17.567567567567565</v>
      </c>
      <c r="N22" s="182">
        <v>0</v>
      </c>
      <c r="O22" s="182">
        <v>370</v>
      </c>
      <c r="P22" s="182">
        <v>370</v>
      </c>
      <c r="Q22" s="180">
        <f>P22/O22*100-100</f>
        <v>0</v>
      </c>
      <c r="R22" s="182">
        <v>0</v>
      </c>
      <c r="S22" s="181"/>
      <c r="T22" s="181"/>
      <c r="U22" s="180"/>
      <c r="V22" s="182"/>
      <c r="W22" s="181"/>
      <c r="X22" s="181"/>
      <c r="Y22" s="180"/>
      <c r="Z22" s="179"/>
      <c r="AA22" s="170" t="s">
        <v>331</v>
      </c>
      <c r="AB22" s="186"/>
      <c r="AC22" s="186"/>
      <c r="AD22" s="186"/>
    </row>
    <row r="23" spans="1:30" ht="15" customHeight="1" x14ac:dyDescent="0.25">
      <c r="A23" s="185">
        <v>18</v>
      </c>
      <c r="B23" s="184" t="s">
        <v>357</v>
      </c>
      <c r="C23" s="183">
        <v>11520</v>
      </c>
      <c r="D23" s="183">
        <v>11376</v>
      </c>
      <c r="E23" s="180">
        <f>D23/C23*100-100</f>
        <v>-1.25</v>
      </c>
      <c r="F23" s="182">
        <v>0</v>
      </c>
      <c r="G23" s="183">
        <v>80</v>
      </c>
      <c r="H23" s="183">
        <v>79</v>
      </c>
      <c r="I23" s="180">
        <f>H23/G23*100-100</f>
        <v>-1.25</v>
      </c>
      <c r="J23" s="182">
        <v>0</v>
      </c>
      <c r="K23" s="183">
        <v>1440</v>
      </c>
      <c r="L23" s="183">
        <v>1422</v>
      </c>
      <c r="M23" s="180">
        <f>L23/K23*100-100</f>
        <v>-1.25</v>
      </c>
      <c r="N23" s="182">
        <v>0</v>
      </c>
      <c r="O23" s="182">
        <v>270</v>
      </c>
      <c r="P23" s="182">
        <v>603</v>
      </c>
      <c r="Q23" s="180">
        <f>P23/O23*100-100</f>
        <v>123.33333333333334</v>
      </c>
      <c r="R23" s="182">
        <v>0</v>
      </c>
      <c r="S23" s="181"/>
      <c r="T23" s="181"/>
      <c r="U23" s="180"/>
      <c r="V23" s="182"/>
      <c r="W23" s="181"/>
      <c r="X23" s="181"/>
      <c r="Y23" s="180"/>
      <c r="Z23" s="179"/>
      <c r="AA23" s="170" t="s">
        <v>331</v>
      </c>
    </row>
    <row r="24" spans="1:30" ht="15.75" customHeight="1" x14ac:dyDescent="0.25">
      <c r="A24" s="185">
        <v>19</v>
      </c>
      <c r="B24" s="184" t="s">
        <v>356</v>
      </c>
      <c r="C24" s="183">
        <v>10800</v>
      </c>
      <c r="D24" s="183">
        <v>10800</v>
      </c>
      <c r="E24" s="180">
        <f>D24/C24*100-100</f>
        <v>0</v>
      </c>
      <c r="F24" s="182">
        <v>0</v>
      </c>
      <c r="G24" s="183">
        <v>75</v>
      </c>
      <c r="H24" s="183">
        <v>75</v>
      </c>
      <c r="I24" s="180">
        <f>H24/G24*100-100</f>
        <v>0</v>
      </c>
      <c r="J24" s="182">
        <v>0</v>
      </c>
      <c r="K24" s="183">
        <v>1350</v>
      </c>
      <c r="L24" s="183">
        <v>1350</v>
      </c>
      <c r="M24" s="180">
        <f>L24/K24*100-100</f>
        <v>0</v>
      </c>
      <c r="N24" s="182">
        <v>0</v>
      </c>
      <c r="O24" s="182">
        <v>427</v>
      </c>
      <c r="P24" s="182">
        <v>427</v>
      </c>
      <c r="Q24" s="180">
        <f>P24/O24*100-100</f>
        <v>0</v>
      </c>
      <c r="R24" s="182">
        <v>0</v>
      </c>
      <c r="S24" s="181"/>
      <c r="T24" s="181"/>
      <c r="U24" s="180"/>
      <c r="V24" s="182"/>
      <c r="W24" s="181"/>
      <c r="X24" s="181"/>
      <c r="Y24" s="180"/>
      <c r="Z24" s="179"/>
      <c r="AA24" s="170" t="s">
        <v>128</v>
      </c>
    </row>
    <row r="25" spans="1:30" x14ac:dyDescent="0.25">
      <c r="A25" s="185">
        <v>20</v>
      </c>
      <c r="B25" s="184" t="s">
        <v>355</v>
      </c>
      <c r="C25" s="183">
        <v>7200</v>
      </c>
      <c r="D25" s="183">
        <v>7200</v>
      </c>
      <c r="E25" s="180">
        <f>D25/C25*100-100</f>
        <v>0</v>
      </c>
      <c r="F25" s="182">
        <v>0</v>
      </c>
      <c r="G25" s="183">
        <v>50</v>
      </c>
      <c r="H25" s="183">
        <v>50</v>
      </c>
      <c r="I25" s="180">
        <f>H25/G25*100-100</f>
        <v>0</v>
      </c>
      <c r="J25" s="182">
        <v>0</v>
      </c>
      <c r="K25" s="183">
        <v>900</v>
      </c>
      <c r="L25" s="183">
        <v>900</v>
      </c>
      <c r="M25" s="180">
        <f>L25/K25*100-100</f>
        <v>0</v>
      </c>
      <c r="N25" s="182">
        <v>0</v>
      </c>
      <c r="O25" s="182">
        <v>434</v>
      </c>
      <c r="P25" s="182">
        <v>434</v>
      </c>
      <c r="Q25" s="180">
        <f>P25/O25*100-100</f>
        <v>0</v>
      </c>
      <c r="R25" s="182">
        <v>0</v>
      </c>
      <c r="S25" s="181">
        <v>72</v>
      </c>
      <c r="T25" s="181">
        <v>72</v>
      </c>
      <c r="U25" s="180">
        <v>0</v>
      </c>
      <c r="V25" s="182">
        <v>3</v>
      </c>
      <c r="W25" s="181"/>
      <c r="X25" s="181"/>
      <c r="Y25" s="180"/>
      <c r="Z25" s="179"/>
      <c r="AA25" s="170" t="s">
        <v>128</v>
      </c>
    </row>
    <row r="26" spans="1:30" x14ac:dyDescent="0.25">
      <c r="A26" s="185">
        <v>21</v>
      </c>
      <c r="B26" s="184" t="s">
        <v>354</v>
      </c>
      <c r="C26" s="183">
        <v>8100</v>
      </c>
      <c r="D26" s="183">
        <v>9072</v>
      </c>
      <c r="E26" s="180">
        <f>D26/C26*100-100</f>
        <v>12.000000000000014</v>
      </c>
      <c r="F26" s="182">
        <v>0</v>
      </c>
      <c r="G26" s="183">
        <v>50</v>
      </c>
      <c r="H26" s="183">
        <v>56</v>
      </c>
      <c r="I26" s="180">
        <f>H26/G26*100-100</f>
        <v>12.000000000000014</v>
      </c>
      <c r="J26" s="182">
        <v>0</v>
      </c>
      <c r="K26" s="183">
        <v>900</v>
      </c>
      <c r="L26" s="183">
        <v>1008</v>
      </c>
      <c r="M26" s="180">
        <f>L26/K26*100-100</f>
        <v>12.000000000000014</v>
      </c>
      <c r="N26" s="182">
        <v>0</v>
      </c>
      <c r="O26" s="182">
        <v>188</v>
      </c>
      <c r="P26" s="182">
        <v>559</v>
      </c>
      <c r="Q26" s="180">
        <f>P26/O26*100-100</f>
        <v>197.34042553191489</v>
      </c>
      <c r="R26" s="182">
        <v>0</v>
      </c>
      <c r="S26" s="181"/>
      <c r="T26" s="181"/>
      <c r="U26" s="180"/>
      <c r="V26" s="182"/>
      <c r="W26" s="181"/>
      <c r="X26" s="181"/>
      <c r="Y26" s="180"/>
      <c r="Z26" s="179"/>
      <c r="AA26" s="170" t="s">
        <v>128</v>
      </c>
    </row>
    <row r="27" spans="1:30" x14ac:dyDescent="0.25">
      <c r="A27" s="185">
        <v>22</v>
      </c>
      <c r="B27" s="184" t="s">
        <v>353</v>
      </c>
      <c r="C27" s="183">
        <v>3150</v>
      </c>
      <c r="D27" s="183">
        <v>3150</v>
      </c>
      <c r="E27" s="180">
        <f>D27/C27*100-100</f>
        <v>0</v>
      </c>
      <c r="F27" s="182">
        <v>0</v>
      </c>
      <c r="G27" s="183">
        <v>25</v>
      </c>
      <c r="H27" s="183">
        <v>25</v>
      </c>
      <c r="I27" s="180">
        <f>H27/G27*100-100</f>
        <v>0</v>
      </c>
      <c r="J27" s="182">
        <v>0</v>
      </c>
      <c r="K27" s="183">
        <v>450</v>
      </c>
      <c r="L27" s="183">
        <v>450</v>
      </c>
      <c r="M27" s="180">
        <f>L27/K27*100-100</f>
        <v>0</v>
      </c>
      <c r="N27" s="182">
        <v>0</v>
      </c>
      <c r="O27" s="182">
        <v>118</v>
      </c>
      <c r="P27" s="182">
        <v>188</v>
      </c>
      <c r="Q27" s="180">
        <f>P27/O27*100-100</f>
        <v>59.322033898305079</v>
      </c>
      <c r="R27" s="182">
        <v>0</v>
      </c>
      <c r="S27" s="181"/>
      <c r="T27" s="181"/>
      <c r="U27" s="180"/>
      <c r="V27" s="182"/>
      <c r="W27" s="181"/>
      <c r="X27" s="181"/>
      <c r="Y27" s="180"/>
      <c r="Z27" s="179"/>
      <c r="AA27" s="170" t="s">
        <v>128</v>
      </c>
    </row>
    <row r="28" spans="1:30" x14ac:dyDescent="0.25">
      <c r="A28" s="179">
        <v>23</v>
      </c>
      <c r="B28" s="181" t="s">
        <v>352</v>
      </c>
      <c r="C28" s="183">
        <v>5040</v>
      </c>
      <c r="D28" s="183">
        <v>5040</v>
      </c>
      <c r="E28" s="180">
        <f>D28/C28*100-100</f>
        <v>0</v>
      </c>
      <c r="F28" s="182">
        <v>0</v>
      </c>
      <c r="G28" s="183">
        <v>35</v>
      </c>
      <c r="H28" s="183">
        <v>35</v>
      </c>
      <c r="I28" s="180">
        <f>H28/G28*100-100</f>
        <v>0</v>
      </c>
      <c r="J28" s="182">
        <v>0</v>
      </c>
      <c r="K28" s="183">
        <v>630</v>
      </c>
      <c r="L28" s="183">
        <v>630</v>
      </c>
      <c r="M28" s="180">
        <f>L28/K28*100-100</f>
        <v>0</v>
      </c>
      <c r="N28" s="182">
        <v>0</v>
      </c>
      <c r="O28" s="182">
        <v>86</v>
      </c>
      <c r="P28" s="182">
        <v>86</v>
      </c>
      <c r="Q28" s="180">
        <f>P28/O28*100-100</f>
        <v>0</v>
      </c>
      <c r="R28" s="182">
        <v>0</v>
      </c>
      <c r="S28" s="181"/>
      <c r="T28" s="181"/>
      <c r="U28" s="180"/>
      <c r="V28" s="182"/>
      <c r="W28" s="181"/>
      <c r="X28" s="181"/>
      <c r="Y28" s="180"/>
      <c r="Z28" s="179"/>
      <c r="AA28" s="170" t="s">
        <v>128</v>
      </c>
    </row>
    <row r="29" spans="1:30" x14ac:dyDescent="0.25">
      <c r="A29" s="185">
        <v>24</v>
      </c>
      <c r="B29" s="184" t="s">
        <v>351</v>
      </c>
      <c r="C29" s="183">
        <v>10530</v>
      </c>
      <c r="D29" s="183">
        <v>11178</v>
      </c>
      <c r="E29" s="180">
        <f>D29/C29*100-100</f>
        <v>6.1538461538461604</v>
      </c>
      <c r="F29" s="182">
        <v>0</v>
      </c>
      <c r="G29" s="183">
        <v>65</v>
      </c>
      <c r="H29" s="183">
        <v>69</v>
      </c>
      <c r="I29" s="180">
        <f>H29/G29*100-100</f>
        <v>6.1538461538461604</v>
      </c>
      <c r="J29" s="182">
        <v>0</v>
      </c>
      <c r="K29" s="183">
        <v>1170</v>
      </c>
      <c r="L29" s="183">
        <v>1242</v>
      </c>
      <c r="M29" s="180">
        <f>L29/K29*100-100</f>
        <v>6.1538461538461604</v>
      </c>
      <c r="N29" s="182">
        <v>0</v>
      </c>
      <c r="O29" s="182">
        <v>679</v>
      </c>
      <c r="P29" s="182">
        <v>679</v>
      </c>
      <c r="Q29" s="180">
        <f>P29/O29*100-100</f>
        <v>0</v>
      </c>
      <c r="R29" s="182">
        <v>0</v>
      </c>
      <c r="S29" s="181"/>
      <c r="T29" s="181"/>
      <c r="U29" s="180"/>
      <c r="V29" s="182"/>
      <c r="W29" s="181"/>
      <c r="X29" s="181"/>
      <c r="Y29" s="180"/>
      <c r="Z29" s="179"/>
      <c r="AA29" s="170" t="s">
        <v>128</v>
      </c>
    </row>
    <row r="30" spans="1:30" x14ac:dyDescent="0.25">
      <c r="A30" s="185">
        <v>25</v>
      </c>
      <c r="B30" s="184" t="s">
        <v>350</v>
      </c>
      <c r="C30" s="183">
        <v>2880</v>
      </c>
      <c r="D30" s="183">
        <v>2592</v>
      </c>
      <c r="E30" s="180">
        <f>D30/C30*100-100</f>
        <v>-10</v>
      </c>
      <c r="F30" s="182">
        <v>0</v>
      </c>
      <c r="G30" s="183">
        <v>20</v>
      </c>
      <c r="H30" s="183">
        <v>18</v>
      </c>
      <c r="I30" s="180">
        <f>H30/G30*100-100</f>
        <v>-10</v>
      </c>
      <c r="J30" s="182">
        <v>0</v>
      </c>
      <c r="K30" s="183">
        <v>360</v>
      </c>
      <c r="L30" s="183">
        <v>324</v>
      </c>
      <c r="M30" s="180">
        <f>L30/K30*100-100</f>
        <v>-10</v>
      </c>
      <c r="N30" s="182">
        <v>0</v>
      </c>
      <c r="O30" s="182">
        <v>68</v>
      </c>
      <c r="P30" s="182">
        <v>89</v>
      </c>
      <c r="Q30" s="180">
        <f>P30/O30*100-100</f>
        <v>30.882352941176464</v>
      </c>
      <c r="R30" s="182">
        <v>0</v>
      </c>
      <c r="S30" s="181"/>
      <c r="T30" s="181"/>
      <c r="U30" s="180"/>
      <c r="V30" s="182"/>
      <c r="W30" s="181"/>
      <c r="X30" s="181"/>
      <c r="Y30" s="180"/>
      <c r="Z30" s="179"/>
      <c r="AA30" s="170" t="s">
        <v>334</v>
      </c>
    </row>
    <row r="31" spans="1:30" x14ac:dyDescent="0.25">
      <c r="A31" s="185">
        <v>26</v>
      </c>
      <c r="B31" s="184" t="s">
        <v>349</v>
      </c>
      <c r="C31" s="183">
        <v>10800</v>
      </c>
      <c r="D31" s="183">
        <v>10800</v>
      </c>
      <c r="E31" s="180">
        <f>D31/C31*100-100</f>
        <v>0</v>
      </c>
      <c r="F31" s="182">
        <v>0</v>
      </c>
      <c r="G31" s="183">
        <v>75</v>
      </c>
      <c r="H31" s="183">
        <v>75</v>
      </c>
      <c r="I31" s="180">
        <f>H31/G31*100-100</f>
        <v>0</v>
      </c>
      <c r="J31" s="182">
        <v>0</v>
      </c>
      <c r="K31" s="183">
        <v>1350</v>
      </c>
      <c r="L31" s="183">
        <v>1350</v>
      </c>
      <c r="M31" s="180">
        <f>L31/K31*100-100</f>
        <v>0</v>
      </c>
      <c r="N31" s="182">
        <v>0</v>
      </c>
      <c r="O31" s="182">
        <v>383</v>
      </c>
      <c r="P31" s="182">
        <v>489</v>
      </c>
      <c r="Q31" s="180">
        <f>P31/O31*100-100</f>
        <v>27.676240208877289</v>
      </c>
      <c r="R31" s="182">
        <v>0</v>
      </c>
      <c r="S31" s="181">
        <v>33</v>
      </c>
      <c r="T31" s="181">
        <v>33</v>
      </c>
      <c r="U31" s="180">
        <f>T31/S31*100-100</f>
        <v>0</v>
      </c>
      <c r="V31" s="182">
        <v>3</v>
      </c>
      <c r="W31" s="181"/>
      <c r="X31" s="181"/>
      <c r="Y31" s="180"/>
      <c r="Z31" s="181"/>
      <c r="AA31" s="170" t="s">
        <v>128</v>
      </c>
    </row>
    <row r="32" spans="1:30" x14ac:dyDescent="0.25">
      <c r="A32" s="185">
        <v>27</v>
      </c>
      <c r="B32" s="184" t="s">
        <v>348</v>
      </c>
      <c r="C32" s="183">
        <v>7200</v>
      </c>
      <c r="D32" s="183">
        <v>7200</v>
      </c>
      <c r="E32" s="180">
        <f>D32/C32*100-100</f>
        <v>0</v>
      </c>
      <c r="F32" s="182">
        <v>0</v>
      </c>
      <c r="G32" s="183">
        <v>50</v>
      </c>
      <c r="H32" s="183">
        <v>50</v>
      </c>
      <c r="I32" s="180">
        <f>H32/G32*100-100</f>
        <v>0</v>
      </c>
      <c r="J32" s="182">
        <v>0</v>
      </c>
      <c r="K32" s="183">
        <v>900</v>
      </c>
      <c r="L32" s="183">
        <v>900</v>
      </c>
      <c r="M32" s="180">
        <f>L32/K32*100-100</f>
        <v>0</v>
      </c>
      <c r="N32" s="182">
        <v>0</v>
      </c>
      <c r="O32" s="182">
        <v>324</v>
      </c>
      <c r="P32" s="182">
        <v>395</v>
      </c>
      <c r="Q32" s="180">
        <f>P32/O32*100-100</f>
        <v>21.913580246913583</v>
      </c>
      <c r="R32" s="182">
        <v>0</v>
      </c>
      <c r="S32" s="181"/>
      <c r="T32" s="181"/>
      <c r="U32" s="180"/>
      <c r="V32" s="182"/>
      <c r="W32" s="181"/>
      <c r="X32" s="181"/>
      <c r="Y32" s="180"/>
      <c r="Z32" s="179"/>
      <c r="AA32" s="170" t="s">
        <v>128</v>
      </c>
    </row>
    <row r="33" spans="1:27" x14ac:dyDescent="0.25">
      <c r="A33" s="185">
        <v>28</v>
      </c>
      <c r="B33" s="184" t="s">
        <v>347</v>
      </c>
      <c r="C33" s="183">
        <v>5040</v>
      </c>
      <c r="D33" s="183">
        <v>5040</v>
      </c>
      <c r="E33" s="180">
        <f>D33/C33*100-100</f>
        <v>0</v>
      </c>
      <c r="F33" s="182">
        <v>0</v>
      </c>
      <c r="G33" s="183">
        <v>35</v>
      </c>
      <c r="H33" s="183">
        <v>35</v>
      </c>
      <c r="I33" s="180">
        <f>H33/G33*100-100</f>
        <v>0</v>
      </c>
      <c r="J33" s="182">
        <v>0</v>
      </c>
      <c r="K33" s="183">
        <v>630</v>
      </c>
      <c r="L33" s="183">
        <v>630</v>
      </c>
      <c r="M33" s="180">
        <f>L33/K33*100-100</f>
        <v>0</v>
      </c>
      <c r="N33" s="182">
        <v>0</v>
      </c>
      <c r="O33" s="182">
        <v>204</v>
      </c>
      <c r="P33" s="182">
        <v>204</v>
      </c>
      <c r="Q33" s="180">
        <f>P33/O33*100-100</f>
        <v>0</v>
      </c>
      <c r="R33" s="182">
        <v>0</v>
      </c>
      <c r="S33" s="181">
        <v>34</v>
      </c>
      <c r="T33" s="181">
        <v>30</v>
      </c>
      <c r="U33" s="180">
        <f>T33/S33*100-100</f>
        <v>-11.764705882352942</v>
      </c>
      <c r="V33" s="182">
        <v>3</v>
      </c>
      <c r="W33" s="181"/>
      <c r="X33" s="181"/>
      <c r="Y33" s="180"/>
      <c r="Z33" s="179"/>
      <c r="AA33" s="170" t="s">
        <v>128</v>
      </c>
    </row>
    <row r="34" spans="1:27" x14ac:dyDescent="0.25">
      <c r="A34" s="185">
        <v>29</v>
      </c>
      <c r="B34" s="184" t="s">
        <v>346</v>
      </c>
      <c r="C34" s="183">
        <v>7200</v>
      </c>
      <c r="D34" s="183">
        <v>7200</v>
      </c>
      <c r="E34" s="180">
        <f>D34/C34*100-100</f>
        <v>0</v>
      </c>
      <c r="F34" s="182">
        <v>0</v>
      </c>
      <c r="G34" s="183">
        <v>50</v>
      </c>
      <c r="H34" s="183">
        <v>50</v>
      </c>
      <c r="I34" s="180">
        <f>H34/G34*100-100</f>
        <v>0</v>
      </c>
      <c r="J34" s="182">
        <v>0</v>
      </c>
      <c r="K34" s="183">
        <v>900</v>
      </c>
      <c r="L34" s="183">
        <v>900</v>
      </c>
      <c r="M34" s="180">
        <f>L34/K34*100-100</f>
        <v>0</v>
      </c>
      <c r="N34" s="182">
        <v>0</v>
      </c>
      <c r="O34" s="182">
        <v>238</v>
      </c>
      <c r="P34" s="182">
        <v>238</v>
      </c>
      <c r="Q34" s="180">
        <f>P34/O34*100-100</f>
        <v>0</v>
      </c>
      <c r="R34" s="182">
        <v>0</v>
      </c>
      <c r="S34" s="181"/>
      <c r="T34" s="181"/>
      <c r="U34" s="180"/>
      <c r="V34" s="182"/>
      <c r="W34" s="181"/>
      <c r="X34" s="181"/>
      <c r="Y34" s="180"/>
      <c r="Z34" s="179"/>
      <c r="AA34" s="170" t="s">
        <v>128</v>
      </c>
    </row>
    <row r="35" spans="1:27" x14ac:dyDescent="0.25">
      <c r="A35" s="185">
        <v>30</v>
      </c>
      <c r="B35" s="184" t="s">
        <v>345</v>
      </c>
      <c r="C35" s="183">
        <v>8640</v>
      </c>
      <c r="D35" s="183">
        <v>8640</v>
      </c>
      <c r="E35" s="180">
        <f>D35/C35*100-100</f>
        <v>0</v>
      </c>
      <c r="F35" s="182">
        <v>0</v>
      </c>
      <c r="G35" s="183">
        <v>60</v>
      </c>
      <c r="H35" s="183">
        <v>60</v>
      </c>
      <c r="I35" s="180">
        <f>H35/G35*100-100</f>
        <v>0</v>
      </c>
      <c r="J35" s="182">
        <v>0</v>
      </c>
      <c r="K35" s="183">
        <v>1080</v>
      </c>
      <c r="L35" s="183">
        <v>1080</v>
      </c>
      <c r="M35" s="180">
        <f>L35/K35*100-100</f>
        <v>0</v>
      </c>
      <c r="N35" s="182">
        <v>0</v>
      </c>
      <c r="O35" s="182">
        <v>522</v>
      </c>
      <c r="P35" s="182">
        <v>522</v>
      </c>
      <c r="Q35" s="180">
        <f>P35/O35*100-100</f>
        <v>0</v>
      </c>
      <c r="R35" s="182">
        <v>0</v>
      </c>
      <c r="S35" s="181"/>
      <c r="T35" s="181"/>
      <c r="U35" s="180"/>
      <c r="V35" s="182"/>
      <c r="W35" s="181"/>
      <c r="X35" s="181"/>
      <c r="Y35" s="180"/>
      <c r="Z35" s="179"/>
      <c r="AA35" s="170" t="s">
        <v>128</v>
      </c>
    </row>
    <row r="36" spans="1:27" x14ac:dyDescent="0.25">
      <c r="A36" s="185">
        <v>31</v>
      </c>
      <c r="B36" s="184" t="s">
        <v>344</v>
      </c>
      <c r="C36" s="183">
        <v>5760</v>
      </c>
      <c r="D36" s="183">
        <v>5760</v>
      </c>
      <c r="E36" s="180">
        <f>D36/C36*100-100</f>
        <v>0</v>
      </c>
      <c r="F36" s="182">
        <v>0</v>
      </c>
      <c r="G36" s="183">
        <v>40</v>
      </c>
      <c r="H36" s="183">
        <v>40</v>
      </c>
      <c r="I36" s="180">
        <f>H36/G36*100-100</f>
        <v>0</v>
      </c>
      <c r="J36" s="182">
        <v>0</v>
      </c>
      <c r="K36" s="183">
        <v>720</v>
      </c>
      <c r="L36" s="183">
        <v>720</v>
      </c>
      <c r="M36" s="180">
        <f>L36/K36*100-100</f>
        <v>0</v>
      </c>
      <c r="N36" s="182"/>
      <c r="O36" s="182">
        <v>378</v>
      </c>
      <c r="P36" s="182">
        <v>378</v>
      </c>
      <c r="Q36" s="180">
        <f>P36/O36*100-100</f>
        <v>0</v>
      </c>
      <c r="R36" s="182">
        <v>0</v>
      </c>
      <c r="S36" s="181">
        <v>59</v>
      </c>
      <c r="T36" s="181">
        <v>59</v>
      </c>
      <c r="U36" s="180">
        <v>0</v>
      </c>
      <c r="V36" s="182">
        <v>3</v>
      </c>
      <c r="W36" s="181"/>
      <c r="X36" s="181"/>
      <c r="Y36" s="180"/>
      <c r="Z36" s="179"/>
      <c r="AA36" s="170" t="s">
        <v>128</v>
      </c>
    </row>
    <row r="37" spans="1:27" x14ac:dyDescent="0.25">
      <c r="A37" s="185">
        <v>32</v>
      </c>
      <c r="B37" s="184" t="s">
        <v>343</v>
      </c>
      <c r="C37" s="183">
        <v>7200</v>
      </c>
      <c r="D37" s="183">
        <v>7200</v>
      </c>
      <c r="E37" s="180">
        <f>D37/C37*100-100</f>
        <v>0</v>
      </c>
      <c r="F37" s="182">
        <v>0</v>
      </c>
      <c r="G37" s="183">
        <v>50</v>
      </c>
      <c r="H37" s="183">
        <v>50</v>
      </c>
      <c r="I37" s="180">
        <f>H37/G37*100-100</f>
        <v>0</v>
      </c>
      <c r="J37" s="182">
        <v>0</v>
      </c>
      <c r="K37" s="183">
        <v>900</v>
      </c>
      <c r="L37" s="183">
        <v>900</v>
      </c>
      <c r="M37" s="180">
        <f>L37/K37*100-100</f>
        <v>0</v>
      </c>
      <c r="N37" s="182">
        <v>0</v>
      </c>
      <c r="O37" s="182">
        <v>345</v>
      </c>
      <c r="P37" s="182">
        <v>345</v>
      </c>
      <c r="Q37" s="180">
        <f>P37/O37*100-100</f>
        <v>0</v>
      </c>
      <c r="R37" s="182"/>
      <c r="S37" s="181"/>
      <c r="T37" s="181"/>
      <c r="U37" s="180"/>
      <c r="V37" s="182"/>
      <c r="W37" s="181"/>
      <c r="X37" s="181"/>
      <c r="Y37" s="180"/>
      <c r="Z37" s="179"/>
      <c r="AA37" s="170" t="s">
        <v>128</v>
      </c>
    </row>
    <row r="38" spans="1:27" x14ac:dyDescent="0.25">
      <c r="A38" s="185">
        <v>33</v>
      </c>
      <c r="B38" s="184" t="s">
        <v>342</v>
      </c>
      <c r="C38" s="183">
        <v>7200</v>
      </c>
      <c r="D38" s="183">
        <v>7200</v>
      </c>
      <c r="E38" s="180">
        <f>D38/C38*100-100</f>
        <v>0</v>
      </c>
      <c r="F38" s="182">
        <v>0</v>
      </c>
      <c r="G38" s="183">
        <v>50</v>
      </c>
      <c r="H38" s="183">
        <v>50</v>
      </c>
      <c r="I38" s="180">
        <f>H38/G38*100-100</f>
        <v>0</v>
      </c>
      <c r="J38" s="182">
        <v>0</v>
      </c>
      <c r="K38" s="183">
        <v>900</v>
      </c>
      <c r="L38" s="183">
        <v>900</v>
      </c>
      <c r="M38" s="180">
        <f>L38/K38*100-100</f>
        <v>0</v>
      </c>
      <c r="N38" s="182">
        <v>0</v>
      </c>
      <c r="O38" s="182">
        <v>270</v>
      </c>
      <c r="P38" s="182">
        <v>270</v>
      </c>
      <c r="Q38" s="180">
        <f>P38/O38*100-100</f>
        <v>0</v>
      </c>
      <c r="R38" s="182">
        <v>0</v>
      </c>
      <c r="S38" s="181"/>
      <c r="T38" s="181"/>
      <c r="U38" s="180"/>
      <c r="V38" s="182"/>
      <c r="W38" s="181"/>
      <c r="X38" s="181"/>
      <c r="Y38" s="180"/>
      <c r="Z38" s="179"/>
      <c r="AA38" s="170" t="s">
        <v>128</v>
      </c>
    </row>
    <row r="39" spans="1:27" x14ac:dyDescent="0.25">
      <c r="A39" s="179">
        <v>34</v>
      </c>
      <c r="B39" s="181" t="s">
        <v>341</v>
      </c>
      <c r="C39" s="183">
        <v>15840</v>
      </c>
      <c r="D39" s="183">
        <v>14112</v>
      </c>
      <c r="E39" s="180">
        <f>D39/C39*100-100</f>
        <v>-10.909090909090907</v>
      </c>
      <c r="F39" s="182">
        <v>0</v>
      </c>
      <c r="G39" s="183">
        <v>110</v>
      </c>
      <c r="H39" s="183">
        <v>98</v>
      </c>
      <c r="I39" s="180">
        <f>H39/G39*100-100</f>
        <v>-10.909090909090907</v>
      </c>
      <c r="J39" s="182">
        <v>0</v>
      </c>
      <c r="K39" s="183">
        <v>1980</v>
      </c>
      <c r="L39" s="183">
        <v>1764</v>
      </c>
      <c r="M39" s="180">
        <f>L39/K39*100-100</f>
        <v>-10.909090909090907</v>
      </c>
      <c r="N39" s="182">
        <v>0</v>
      </c>
      <c r="O39" s="182">
        <v>418</v>
      </c>
      <c r="P39" s="182">
        <v>654</v>
      </c>
      <c r="Q39" s="180">
        <f>P39/O39*100-100</f>
        <v>56.459330143540683</v>
      </c>
      <c r="R39" s="182">
        <v>0</v>
      </c>
      <c r="S39" s="181">
        <v>180</v>
      </c>
      <c r="T39" s="181">
        <v>180</v>
      </c>
      <c r="U39" s="180">
        <f>T39/S39*100-100</f>
        <v>0</v>
      </c>
      <c r="V39" s="182">
        <v>3</v>
      </c>
      <c r="W39" s="181"/>
      <c r="X39" s="181"/>
      <c r="Y39" s="180"/>
      <c r="Z39" s="179"/>
      <c r="AA39" s="170" t="s">
        <v>334</v>
      </c>
    </row>
    <row r="40" spans="1:27" x14ac:dyDescent="0.25">
      <c r="A40" s="185">
        <v>35</v>
      </c>
      <c r="B40" s="184" t="s">
        <v>340</v>
      </c>
      <c r="C40" s="183">
        <v>10530</v>
      </c>
      <c r="D40" s="183">
        <v>12960</v>
      </c>
      <c r="E40" s="180">
        <f>D40/C40*100-100</f>
        <v>23.07692307692308</v>
      </c>
      <c r="F40" s="182">
        <v>0</v>
      </c>
      <c r="G40" s="183">
        <v>65</v>
      </c>
      <c r="H40" s="183">
        <v>80</v>
      </c>
      <c r="I40" s="180">
        <f>H40/G40*100-100</f>
        <v>23.07692307692308</v>
      </c>
      <c r="J40" s="182">
        <v>0</v>
      </c>
      <c r="K40" s="183">
        <v>1170</v>
      </c>
      <c r="L40" s="183">
        <v>1440</v>
      </c>
      <c r="M40" s="180">
        <f>L40/K40*100-100</f>
        <v>23.07692307692308</v>
      </c>
      <c r="N40" s="182">
        <v>0</v>
      </c>
      <c r="O40" s="182">
        <v>440</v>
      </c>
      <c r="P40" s="182">
        <v>440</v>
      </c>
      <c r="Q40" s="180">
        <f>P40/O40*100-100</f>
        <v>0</v>
      </c>
      <c r="R40" s="182">
        <v>0</v>
      </c>
      <c r="S40" s="181"/>
      <c r="T40" s="181"/>
      <c r="U40" s="180"/>
      <c r="V40" s="182"/>
      <c r="W40" s="181"/>
      <c r="X40" s="181"/>
      <c r="Y40" s="180"/>
      <c r="Z40" s="179"/>
      <c r="AA40" s="170" t="s">
        <v>128</v>
      </c>
    </row>
    <row r="41" spans="1:27" x14ac:dyDescent="0.25">
      <c r="A41" s="185">
        <v>36</v>
      </c>
      <c r="B41" s="181" t="s">
        <v>339</v>
      </c>
      <c r="C41" s="183">
        <v>15390</v>
      </c>
      <c r="D41" s="183">
        <v>17982</v>
      </c>
      <c r="E41" s="180">
        <v>16.8</v>
      </c>
      <c r="F41" s="182">
        <v>0</v>
      </c>
      <c r="G41" s="183">
        <v>95</v>
      </c>
      <c r="H41" s="183">
        <v>111</v>
      </c>
      <c r="I41" s="180">
        <v>16.8</v>
      </c>
      <c r="J41" s="182">
        <v>0</v>
      </c>
      <c r="K41" s="183">
        <v>1710</v>
      </c>
      <c r="L41" s="183">
        <v>1998</v>
      </c>
      <c r="M41" s="180">
        <v>16.8</v>
      </c>
      <c r="N41" s="182"/>
      <c r="O41" s="182">
        <v>377</v>
      </c>
      <c r="P41" s="182">
        <v>377</v>
      </c>
      <c r="Q41" s="180">
        <f>P41/O41*100-100</f>
        <v>0</v>
      </c>
      <c r="R41" s="182">
        <v>0</v>
      </c>
      <c r="S41" s="181"/>
      <c r="T41" s="181"/>
      <c r="U41" s="180"/>
      <c r="V41" s="182"/>
      <c r="W41" s="181"/>
      <c r="X41" s="181"/>
      <c r="Y41" s="180"/>
      <c r="Z41" s="179"/>
      <c r="AA41" s="170" t="s">
        <v>128</v>
      </c>
    </row>
    <row r="42" spans="1:27" x14ac:dyDescent="0.25">
      <c r="A42" s="185">
        <v>37</v>
      </c>
      <c r="B42" s="181" t="s">
        <v>338</v>
      </c>
      <c r="C42" s="184">
        <v>77760</v>
      </c>
      <c r="D42" s="184">
        <v>73296</v>
      </c>
      <c r="E42" s="180">
        <f>D42/C42*100-100</f>
        <v>-5.7407407407407476</v>
      </c>
      <c r="F42" s="182">
        <v>0</v>
      </c>
      <c r="G42" s="184">
        <v>540</v>
      </c>
      <c r="H42" s="184">
        <v>509</v>
      </c>
      <c r="I42" s="180">
        <f>H42/G42*100-100</f>
        <v>-5.7407407407407476</v>
      </c>
      <c r="J42" s="182">
        <v>0</v>
      </c>
      <c r="K42" s="184">
        <v>9720</v>
      </c>
      <c r="L42" s="184">
        <v>9161</v>
      </c>
      <c r="M42" s="180">
        <f>L42/K42*100-100</f>
        <v>-5.7510288065843582</v>
      </c>
      <c r="N42" s="182">
        <v>0</v>
      </c>
      <c r="O42" s="182">
        <v>184</v>
      </c>
      <c r="P42" s="182">
        <v>184</v>
      </c>
      <c r="Q42" s="180">
        <f>P42/O42*100-100</f>
        <v>0</v>
      </c>
      <c r="R42" s="182">
        <v>0</v>
      </c>
      <c r="S42" s="182">
        <v>32</v>
      </c>
      <c r="T42" s="182">
        <v>32</v>
      </c>
      <c r="U42" s="180">
        <v>0</v>
      </c>
      <c r="V42" s="182">
        <v>3</v>
      </c>
      <c r="W42" s="181"/>
      <c r="X42" s="181"/>
      <c r="Y42" s="180"/>
      <c r="Z42" s="179"/>
      <c r="AA42" s="170" t="s">
        <v>331</v>
      </c>
    </row>
    <row r="43" spans="1:27" x14ac:dyDescent="0.25">
      <c r="A43" s="185">
        <v>38</v>
      </c>
      <c r="B43" s="184" t="s">
        <v>337</v>
      </c>
      <c r="C43" s="183">
        <v>10080</v>
      </c>
      <c r="D43" s="183">
        <v>10080</v>
      </c>
      <c r="E43" s="180">
        <f>D43/C43*100-100</f>
        <v>0</v>
      </c>
      <c r="F43" s="182">
        <f>F42</f>
        <v>0</v>
      </c>
      <c r="G43" s="183">
        <v>70</v>
      </c>
      <c r="H43" s="183">
        <v>70</v>
      </c>
      <c r="I43" s="180">
        <f>H43/G43*100-100</f>
        <v>0</v>
      </c>
      <c r="J43" s="182">
        <f>J42</f>
        <v>0</v>
      </c>
      <c r="K43" s="183">
        <v>1260</v>
      </c>
      <c r="L43" s="183">
        <v>1260</v>
      </c>
      <c r="M43" s="180">
        <f>L43/K43*100-100</f>
        <v>0</v>
      </c>
      <c r="N43" s="182">
        <f>N42</f>
        <v>0</v>
      </c>
      <c r="O43" s="183">
        <v>306</v>
      </c>
      <c r="P43" s="183">
        <v>306</v>
      </c>
      <c r="Q43" s="180">
        <f>P43/O43*100-100</f>
        <v>0</v>
      </c>
      <c r="R43" s="182">
        <f>R42</f>
        <v>0</v>
      </c>
      <c r="S43" s="183">
        <v>175</v>
      </c>
      <c r="T43" s="183">
        <v>175</v>
      </c>
      <c r="U43" s="180">
        <f>U42</f>
        <v>0</v>
      </c>
      <c r="V43" s="182">
        <v>3</v>
      </c>
      <c r="W43" s="183"/>
      <c r="X43" s="183"/>
      <c r="Y43" s="180"/>
      <c r="Z43" s="182"/>
      <c r="AA43" s="170" t="s">
        <v>128</v>
      </c>
    </row>
    <row r="44" spans="1:27" ht="15" customHeight="1" x14ac:dyDescent="0.25">
      <c r="A44" s="185">
        <v>39</v>
      </c>
      <c r="B44" s="184" t="s">
        <v>336</v>
      </c>
      <c r="C44" s="183">
        <v>30240</v>
      </c>
      <c r="D44" s="183">
        <v>34128</v>
      </c>
      <c r="E44" s="180">
        <f>D44/C44*100-100</f>
        <v>12.857142857142861</v>
      </c>
      <c r="F44" s="182">
        <v>0</v>
      </c>
      <c r="G44" s="183">
        <v>210</v>
      </c>
      <c r="H44" s="183">
        <v>237</v>
      </c>
      <c r="I44" s="180">
        <f>H44/G44*100-100</f>
        <v>12.857142857142861</v>
      </c>
      <c r="J44" s="182">
        <v>0</v>
      </c>
      <c r="K44" s="183">
        <v>3780</v>
      </c>
      <c r="L44" s="183">
        <v>4266</v>
      </c>
      <c r="M44" s="180">
        <f>L44/K44*100-100</f>
        <v>12.857142857142861</v>
      </c>
      <c r="N44" s="182">
        <v>0</v>
      </c>
      <c r="O44" s="182">
        <v>524</v>
      </c>
      <c r="P44" s="182">
        <v>524</v>
      </c>
      <c r="Q44" s="180">
        <f>P44/O44*100-100</f>
        <v>0</v>
      </c>
      <c r="R44" s="182">
        <v>0</v>
      </c>
      <c r="S44" s="181"/>
      <c r="T44" s="181"/>
      <c r="U44" s="180"/>
      <c r="V44" s="182"/>
      <c r="W44" s="181"/>
      <c r="X44" s="181"/>
      <c r="Y44" s="180"/>
      <c r="Z44" s="179"/>
      <c r="AA44" s="170" t="s">
        <v>128</v>
      </c>
    </row>
    <row r="45" spans="1:27" ht="15.75" customHeight="1" x14ac:dyDescent="0.25">
      <c r="A45" s="185">
        <v>40</v>
      </c>
      <c r="B45" s="184" t="s">
        <v>335</v>
      </c>
      <c r="C45" s="183">
        <v>4320</v>
      </c>
      <c r="D45" s="183">
        <v>3744</v>
      </c>
      <c r="E45" s="180">
        <f>D45/C45*100-100</f>
        <v>-13.333333333333329</v>
      </c>
      <c r="F45" s="182">
        <v>0</v>
      </c>
      <c r="G45" s="183">
        <v>30</v>
      </c>
      <c r="H45" s="183">
        <v>26</v>
      </c>
      <c r="I45" s="180">
        <f>H45/G45*100-100</f>
        <v>-13.333333333333329</v>
      </c>
      <c r="J45" s="182">
        <v>0</v>
      </c>
      <c r="K45" s="183">
        <v>540</v>
      </c>
      <c r="L45" s="183">
        <v>468</v>
      </c>
      <c r="M45" s="180">
        <f>L45/K45*100-100</f>
        <v>-13.333333333333329</v>
      </c>
      <c r="N45" s="182">
        <v>0</v>
      </c>
      <c r="O45" s="182">
        <v>496</v>
      </c>
      <c r="P45" s="182">
        <v>503</v>
      </c>
      <c r="Q45" s="180">
        <f>P45/O45*100-100</f>
        <v>1.4112903225806548</v>
      </c>
      <c r="R45" s="182">
        <v>0</v>
      </c>
      <c r="S45" s="181"/>
      <c r="T45" s="181"/>
      <c r="U45" s="180"/>
      <c r="V45" s="182"/>
      <c r="W45" s="181"/>
      <c r="X45" s="181"/>
      <c r="Y45" s="180"/>
      <c r="Z45" s="179"/>
      <c r="AA45" s="170" t="s">
        <v>334</v>
      </c>
    </row>
    <row r="46" spans="1:27" x14ac:dyDescent="0.25">
      <c r="A46" s="185">
        <v>41</v>
      </c>
      <c r="B46" s="184" t="s">
        <v>333</v>
      </c>
      <c r="C46" s="183">
        <v>9360</v>
      </c>
      <c r="D46" s="183">
        <v>9360</v>
      </c>
      <c r="E46" s="180">
        <f>D46/C46*100-100</f>
        <v>0</v>
      </c>
      <c r="F46" s="182">
        <v>0</v>
      </c>
      <c r="G46" s="183">
        <v>65</v>
      </c>
      <c r="H46" s="183">
        <v>65</v>
      </c>
      <c r="I46" s="180">
        <f>H46/G46*100-100</f>
        <v>0</v>
      </c>
      <c r="J46" s="182">
        <v>0</v>
      </c>
      <c r="K46" s="183">
        <v>1170</v>
      </c>
      <c r="L46" s="183">
        <v>1170</v>
      </c>
      <c r="M46" s="180">
        <f>L46/K46*100-100</f>
        <v>0</v>
      </c>
      <c r="N46" s="182">
        <v>0</v>
      </c>
      <c r="O46" s="182">
        <v>738</v>
      </c>
      <c r="P46" s="182">
        <v>848</v>
      </c>
      <c r="Q46" s="180">
        <f>P46/O46*100-100</f>
        <v>14.905149051490525</v>
      </c>
      <c r="R46" s="182">
        <v>0</v>
      </c>
      <c r="S46" s="181"/>
      <c r="T46" s="181"/>
      <c r="U46" s="180"/>
      <c r="V46" s="182"/>
      <c r="W46" s="181"/>
      <c r="X46" s="181"/>
      <c r="Y46" s="180"/>
      <c r="Z46" s="179"/>
      <c r="AA46" s="170" t="s">
        <v>128</v>
      </c>
    </row>
    <row r="47" spans="1:27" x14ac:dyDescent="0.25">
      <c r="A47" s="185">
        <v>42</v>
      </c>
      <c r="B47" s="181" t="s">
        <v>332</v>
      </c>
      <c r="C47" s="181">
        <v>30240</v>
      </c>
      <c r="D47" s="181">
        <v>19354</v>
      </c>
      <c r="E47" s="180">
        <f>D47/C47*100-100</f>
        <v>-35.99867724867724</v>
      </c>
      <c r="F47" s="182">
        <v>0</v>
      </c>
      <c r="G47" s="181">
        <v>350</v>
      </c>
      <c r="H47" s="181">
        <v>224</v>
      </c>
      <c r="I47" s="180">
        <f>H47/G47*100-100</f>
        <v>-36</v>
      </c>
      <c r="J47" s="182">
        <v>0</v>
      </c>
      <c r="K47" s="181">
        <v>6300</v>
      </c>
      <c r="L47" s="184">
        <v>4032</v>
      </c>
      <c r="M47" s="180">
        <f>L47/K47*100-100</f>
        <v>-36</v>
      </c>
      <c r="N47" s="182">
        <f>-J470</f>
        <v>0</v>
      </c>
      <c r="O47" s="182">
        <v>442</v>
      </c>
      <c r="P47" s="182">
        <v>442</v>
      </c>
      <c r="Q47" s="180">
        <f>P47/O47*100-100</f>
        <v>0</v>
      </c>
      <c r="R47" s="182">
        <v>0</v>
      </c>
      <c r="S47" s="181"/>
      <c r="T47" s="181"/>
      <c r="U47" s="180"/>
      <c r="V47" s="182"/>
      <c r="W47" s="181"/>
      <c r="X47" s="181"/>
      <c r="Y47" s="180"/>
      <c r="Z47" s="179"/>
      <c r="AA47" s="170" t="s">
        <v>331</v>
      </c>
    </row>
    <row r="48" spans="1:27" x14ac:dyDescent="0.25">
      <c r="A48" s="185">
        <v>43</v>
      </c>
      <c r="B48" s="184" t="s">
        <v>330</v>
      </c>
      <c r="C48" s="183">
        <v>4320</v>
      </c>
      <c r="D48" s="183">
        <v>4320</v>
      </c>
      <c r="E48" s="180">
        <f>D48/C48*100-100</f>
        <v>0</v>
      </c>
      <c r="F48" s="182">
        <v>0</v>
      </c>
      <c r="G48" s="183">
        <v>30</v>
      </c>
      <c r="H48" s="183">
        <v>30</v>
      </c>
      <c r="I48" s="180">
        <f>H48/G48*100-100</f>
        <v>0</v>
      </c>
      <c r="J48" s="182">
        <v>0</v>
      </c>
      <c r="K48" s="183">
        <v>540</v>
      </c>
      <c r="L48" s="183">
        <v>540</v>
      </c>
      <c r="M48" s="180">
        <f>L48/K48*100-100</f>
        <v>0</v>
      </c>
      <c r="N48" s="182">
        <v>0</v>
      </c>
      <c r="O48" s="182">
        <v>151</v>
      </c>
      <c r="P48" s="182">
        <v>151</v>
      </c>
      <c r="Q48" s="180">
        <f>P48/O48*100-100</f>
        <v>0</v>
      </c>
      <c r="R48" s="182">
        <v>0</v>
      </c>
      <c r="S48" s="181"/>
      <c r="T48" s="181"/>
      <c r="U48" s="180"/>
      <c r="V48" s="182"/>
      <c r="W48" s="181"/>
      <c r="X48" s="181"/>
      <c r="Y48" s="180"/>
      <c r="Z48" s="179"/>
      <c r="AA48" s="170" t="s">
        <v>128</v>
      </c>
    </row>
    <row r="49" spans="1:27" x14ac:dyDescent="0.25">
      <c r="A49" s="185">
        <v>44</v>
      </c>
      <c r="B49" s="184" t="s">
        <v>329</v>
      </c>
      <c r="C49" s="183">
        <v>11520</v>
      </c>
      <c r="D49" s="183">
        <v>11520</v>
      </c>
      <c r="E49" s="180">
        <f>D49/C49*100-100</f>
        <v>0</v>
      </c>
      <c r="F49" s="182">
        <v>0</v>
      </c>
      <c r="G49" s="183">
        <v>80</v>
      </c>
      <c r="H49" s="183">
        <v>80</v>
      </c>
      <c r="I49" s="180">
        <f>H49/G49*100-100</f>
        <v>0</v>
      </c>
      <c r="J49" s="182">
        <v>0</v>
      </c>
      <c r="K49" s="183">
        <v>1440</v>
      </c>
      <c r="L49" s="183">
        <v>1440</v>
      </c>
      <c r="M49" s="180">
        <f>L49/K49*100-100</f>
        <v>0</v>
      </c>
      <c r="N49" s="182">
        <v>0</v>
      </c>
      <c r="O49" s="182">
        <v>348</v>
      </c>
      <c r="P49" s="182">
        <v>348</v>
      </c>
      <c r="Q49" s="180">
        <f>P49/O49*100-100</f>
        <v>0</v>
      </c>
      <c r="R49" s="182">
        <v>0</v>
      </c>
      <c r="S49" s="181"/>
      <c r="T49" s="181"/>
      <c r="U49" s="180"/>
      <c r="V49" s="182"/>
      <c r="W49" s="181">
        <v>60</v>
      </c>
      <c r="X49" s="181">
        <v>60</v>
      </c>
      <c r="Y49" s="180">
        <v>0</v>
      </c>
      <c r="Z49" s="181">
        <v>0</v>
      </c>
      <c r="AA49" s="170" t="s">
        <v>128</v>
      </c>
    </row>
    <row r="50" spans="1:27" ht="15" customHeight="1" x14ac:dyDescent="0.25">
      <c r="A50" s="179">
        <v>45</v>
      </c>
      <c r="B50" s="181" t="s">
        <v>328</v>
      </c>
      <c r="C50" s="183">
        <v>8640</v>
      </c>
      <c r="D50" s="183">
        <v>8640</v>
      </c>
      <c r="E50" s="180">
        <f>D50/C50*100-100</f>
        <v>0</v>
      </c>
      <c r="F50" s="182">
        <v>0</v>
      </c>
      <c r="G50" s="183">
        <v>60</v>
      </c>
      <c r="H50" s="183">
        <v>60</v>
      </c>
      <c r="I50" s="180">
        <f>H50/G50*100-100</f>
        <v>0</v>
      </c>
      <c r="J50" s="182">
        <v>0</v>
      </c>
      <c r="K50" s="183">
        <v>1080</v>
      </c>
      <c r="L50" s="183">
        <v>1080</v>
      </c>
      <c r="M50" s="180">
        <f>L50/K50*100-100</f>
        <v>0</v>
      </c>
      <c r="N50" s="182">
        <v>0</v>
      </c>
      <c r="O50" s="182">
        <v>726</v>
      </c>
      <c r="P50" s="182">
        <v>726</v>
      </c>
      <c r="Q50" s="180">
        <f>P50/O50*100-100</f>
        <v>0</v>
      </c>
      <c r="R50" s="182">
        <v>0</v>
      </c>
      <c r="S50" s="181"/>
      <c r="T50" s="181"/>
      <c r="U50" s="180"/>
      <c r="V50" s="182"/>
      <c r="W50" s="181"/>
      <c r="X50" s="181"/>
      <c r="Y50" s="180"/>
      <c r="Z50" s="179"/>
      <c r="AA50" s="170" t="s">
        <v>326</v>
      </c>
    </row>
    <row r="51" spans="1:27" ht="15.75" customHeight="1" x14ac:dyDescent="0.25">
      <c r="A51" s="185">
        <v>46</v>
      </c>
      <c r="B51" s="184" t="s">
        <v>327</v>
      </c>
      <c r="C51" s="183">
        <v>12240</v>
      </c>
      <c r="D51" s="183">
        <v>12240</v>
      </c>
      <c r="E51" s="180">
        <f>D51/C51*100-100</f>
        <v>0</v>
      </c>
      <c r="F51" s="182">
        <v>0</v>
      </c>
      <c r="G51" s="183">
        <v>85</v>
      </c>
      <c r="H51" s="183">
        <v>85</v>
      </c>
      <c r="I51" s="180">
        <f>H51/G51*100-100</f>
        <v>0</v>
      </c>
      <c r="J51" s="182">
        <v>0</v>
      </c>
      <c r="K51" s="183">
        <v>1530</v>
      </c>
      <c r="L51" s="183">
        <v>1530</v>
      </c>
      <c r="M51" s="180">
        <f>L51/K51*100-100</f>
        <v>0</v>
      </c>
      <c r="N51" s="182"/>
      <c r="O51" s="182">
        <v>426</v>
      </c>
      <c r="P51" s="182">
        <v>426</v>
      </c>
      <c r="Q51" s="180">
        <f>P51/O51*100-100</f>
        <v>0</v>
      </c>
      <c r="R51" s="182">
        <v>0</v>
      </c>
      <c r="S51" s="181"/>
      <c r="T51" s="181"/>
      <c r="U51" s="180"/>
      <c r="V51" s="182"/>
      <c r="W51" s="181"/>
      <c r="X51" s="181"/>
      <c r="Y51" s="180"/>
      <c r="Z51" s="179"/>
      <c r="AA51" s="170" t="s">
        <v>326</v>
      </c>
    </row>
    <row r="52" spans="1:27" x14ac:dyDescent="0.25">
      <c r="A52" s="185">
        <v>47</v>
      </c>
      <c r="B52" s="184" t="s">
        <v>325</v>
      </c>
      <c r="C52" s="183">
        <v>11340</v>
      </c>
      <c r="D52" s="183">
        <v>11340</v>
      </c>
      <c r="E52" s="180">
        <f>D52/C52*100-100</f>
        <v>0</v>
      </c>
      <c r="F52" s="182">
        <v>0</v>
      </c>
      <c r="G52" s="183">
        <v>70</v>
      </c>
      <c r="H52" s="183">
        <v>70</v>
      </c>
      <c r="I52" s="180">
        <f>H52/G52*100-100</f>
        <v>0</v>
      </c>
      <c r="J52" s="182">
        <v>0</v>
      </c>
      <c r="K52" s="183">
        <v>1260</v>
      </c>
      <c r="L52" s="183">
        <v>1260</v>
      </c>
      <c r="M52" s="180">
        <f>L52/K52*100-100</f>
        <v>0</v>
      </c>
      <c r="N52" s="182">
        <v>0</v>
      </c>
      <c r="O52" s="182">
        <v>300</v>
      </c>
      <c r="P52" s="182">
        <v>300</v>
      </c>
      <c r="Q52" s="180">
        <f>P52/O52*100-100</f>
        <v>0</v>
      </c>
      <c r="R52" s="182">
        <v>0</v>
      </c>
      <c r="S52" s="181"/>
      <c r="T52" s="181"/>
      <c r="U52" s="180"/>
      <c r="V52" s="182"/>
      <c r="W52" s="181"/>
      <c r="X52" s="181"/>
      <c r="Y52" s="180"/>
      <c r="Z52" s="179"/>
      <c r="AA52" s="170" t="s">
        <v>128</v>
      </c>
    </row>
    <row r="53" spans="1:27" x14ac:dyDescent="0.25">
      <c r="A53" s="185">
        <v>48</v>
      </c>
      <c r="B53" s="184" t="s">
        <v>324</v>
      </c>
      <c r="C53" s="183">
        <v>18720</v>
      </c>
      <c r="D53" s="183">
        <v>18720</v>
      </c>
      <c r="E53" s="180">
        <f>D53/C53*100-100</f>
        <v>0</v>
      </c>
      <c r="F53" s="182">
        <v>0</v>
      </c>
      <c r="G53" s="183">
        <v>130</v>
      </c>
      <c r="H53" s="183">
        <v>130</v>
      </c>
      <c r="I53" s="180">
        <f>H53/G53*100-100</f>
        <v>0</v>
      </c>
      <c r="J53" s="182">
        <v>0</v>
      </c>
      <c r="K53" s="183">
        <v>2340</v>
      </c>
      <c r="L53" s="183">
        <v>2340</v>
      </c>
      <c r="M53" s="180">
        <f>L53/K53*100-100</f>
        <v>0</v>
      </c>
      <c r="N53" s="182">
        <v>0</v>
      </c>
      <c r="O53" s="182">
        <v>562</v>
      </c>
      <c r="P53" s="182">
        <v>565</v>
      </c>
      <c r="Q53" s="180">
        <f>P53/O53*100-100</f>
        <v>0.53380782918148384</v>
      </c>
      <c r="R53" s="182">
        <v>0</v>
      </c>
      <c r="S53" s="181"/>
      <c r="T53" s="181"/>
      <c r="U53" s="180"/>
      <c r="V53" s="182"/>
      <c r="W53" s="181"/>
      <c r="X53" s="181"/>
      <c r="Y53" s="180"/>
      <c r="Z53" s="179"/>
      <c r="AA53" s="170" t="s">
        <v>128</v>
      </c>
    </row>
    <row r="54" spans="1:27" x14ac:dyDescent="0.25">
      <c r="A54" s="179">
        <v>49</v>
      </c>
      <c r="B54" s="181" t="s">
        <v>323</v>
      </c>
      <c r="C54" s="183">
        <v>51840</v>
      </c>
      <c r="D54" s="183">
        <v>62532</v>
      </c>
      <c r="E54" s="180">
        <f>D54/C54*100-100</f>
        <v>20.625</v>
      </c>
      <c r="F54" s="182">
        <v>0</v>
      </c>
      <c r="G54" s="183">
        <v>270</v>
      </c>
      <c r="H54" s="183">
        <v>286</v>
      </c>
      <c r="I54" s="180">
        <f>H54/G54*100-100</f>
        <v>5.925925925925938</v>
      </c>
      <c r="J54" s="182">
        <v>0</v>
      </c>
      <c r="K54" s="183">
        <v>5760</v>
      </c>
      <c r="L54" s="183">
        <v>6948</v>
      </c>
      <c r="M54" s="180">
        <f>L54/K54*100-100</f>
        <v>20.625</v>
      </c>
      <c r="N54" s="182">
        <v>0</v>
      </c>
      <c r="O54" s="182">
        <v>475</v>
      </c>
      <c r="P54" s="182">
        <v>475</v>
      </c>
      <c r="Q54" s="180">
        <f>P54/O54*100-100</f>
        <v>0</v>
      </c>
      <c r="R54" s="182">
        <v>0</v>
      </c>
      <c r="S54" s="181"/>
      <c r="T54" s="179"/>
      <c r="U54" s="180"/>
      <c r="V54" s="182"/>
      <c r="W54" s="181"/>
      <c r="X54" s="181"/>
      <c r="Y54" s="180"/>
      <c r="Z54" s="179"/>
      <c r="AA54" s="170" t="s">
        <v>128</v>
      </c>
    </row>
    <row r="55" spans="1:27" x14ac:dyDescent="0.25">
      <c r="A55" s="185">
        <v>50</v>
      </c>
      <c r="B55" s="181" t="s">
        <v>322</v>
      </c>
      <c r="C55" s="183">
        <v>4320</v>
      </c>
      <c r="D55" s="183">
        <v>4320</v>
      </c>
      <c r="E55" s="180">
        <f>D55/C55*100-100</f>
        <v>0</v>
      </c>
      <c r="F55" s="183">
        <v>0</v>
      </c>
      <c r="G55" s="183">
        <v>30</v>
      </c>
      <c r="H55" s="183">
        <v>30</v>
      </c>
      <c r="I55" s="180">
        <f>H55/G55*100-100</f>
        <v>0</v>
      </c>
      <c r="J55" s="183">
        <v>0</v>
      </c>
      <c r="K55" s="183">
        <v>540</v>
      </c>
      <c r="L55" s="183">
        <v>540</v>
      </c>
      <c r="M55" s="180">
        <f>L55/K55*100-100</f>
        <v>0</v>
      </c>
      <c r="N55" s="183">
        <v>0</v>
      </c>
      <c r="O55" s="183">
        <v>151</v>
      </c>
      <c r="P55" s="183">
        <v>151</v>
      </c>
      <c r="Q55" s="180">
        <f>P55/O55*100-100</f>
        <v>0</v>
      </c>
      <c r="R55" s="183">
        <v>0</v>
      </c>
      <c r="S55" s="181"/>
      <c r="T55" s="181"/>
      <c r="U55" s="180"/>
      <c r="V55" s="182"/>
      <c r="W55" s="181"/>
      <c r="X55" s="181"/>
      <c r="Y55" s="180"/>
      <c r="Z55" s="179"/>
      <c r="AA55" s="170" t="s">
        <v>128</v>
      </c>
    </row>
    <row r="56" spans="1:27" x14ac:dyDescent="0.25">
      <c r="A56" s="185">
        <v>51</v>
      </c>
      <c r="B56" s="184" t="s">
        <v>321</v>
      </c>
      <c r="C56" s="183">
        <v>10800</v>
      </c>
      <c r="D56" s="183">
        <v>10800</v>
      </c>
      <c r="E56" s="180">
        <f>D56/C56*100-100</f>
        <v>0</v>
      </c>
      <c r="F56" s="182">
        <v>0</v>
      </c>
      <c r="G56" s="183">
        <v>120</v>
      </c>
      <c r="H56" s="183">
        <v>120</v>
      </c>
      <c r="I56" s="180">
        <f>H56/G56*100-100</f>
        <v>0</v>
      </c>
      <c r="J56" s="182">
        <v>0</v>
      </c>
      <c r="K56" s="183">
        <v>2160</v>
      </c>
      <c r="L56" s="183">
        <v>2160</v>
      </c>
      <c r="M56" s="180">
        <f>L56/K56*100-100</f>
        <v>0</v>
      </c>
      <c r="N56" s="182">
        <v>0</v>
      </c>
      <c r="O56" s="183">
        <v>383</v>
      </c>
      <c r="P56" s="183">
        <v>564</v>
      </c>
      <c r="Q56" s="180">
        <f>P56/O56*100-100</f>
        <v>47.258485639686683</v>
      </c>
      <c r="R56" s="182">
        <v>0</v>
      </c>
      <c r="S56" s="181">
        <v>81</v>
      </c>
      <c r="T56" s="181">
        <v>81</v>
      </c>
      <c r="U56" s="180">
        <f>T56/S56*100-100</f>
        <v>0</v>
      </c>
      <c r="V56" s="182">
        <v>1</v>
      </c>
      <c r="W56" s="181">
        <v>120</v>
      </c>
      <c r="X56" s="181">
        <v>120</v>
      </c>
      <c r="Y56" s="180">
        <f>X56/W56*100-100</f>
        <v>0</v>
      </c>
      <c r="Z56" s="181">
        <v>0</v>
      </c>
      <c r="AA56" s="170" t="s">
        <v>128</v>
      </c>
    </row>
    <row r="57" spans="1:27" x14ac:dyDescent="0.25">
      <c r="A57" s="185">
        <v>52</v>
      </c>
      <c r="B57" s="184" t="s">
        <v>320</v>
      </c>
      <c r="C57" s="183">
        <v>3150</v>
      </c>
      <c r="D57" s="183">
        <v>3150</v>
      </c>
      <c r="E57" s="180">
        <f>D57/C57*100-100</f>
        <v>0</v>
      </c>
      <c r="F57" s="182">
        <v>0</v>
      </c>
      <c r="G57" s="183">
        <v>25</v>
      </c>
      <c r="H57" s="183">
        <v>25</v>
      </c>
      <c r="I57" s="180">
        <f>H57/G57*100-100</f>
        <v>0</v>
      </c>
      <c r="J57" s="182">
        <v>0</v>
      </c>
      <c r="K57" s="183">
        <v>450</v>
      </c>
      <c r="L57" s="183">
        <v>450</v>
      </c>
      <c r="M57" s="180">
        <f>L57/K57*100-100</f>
        <v>0</v>
      </c>
      <c r="N57" s="182"/>
      <c r="O57" s="183">
        <v>52</v>
      </c>
      <c r="P57" s="183">
        <v>52</v>
      </c>
      <c r="Q57" s="180">
        <f>P57/O57*100-100</f>
        <v>0</v>
      </c>
      <c r="R57" s="182">
        <v>0</v>
      </c>
      <c r="S57" s="181"/>
      <c r="T57" s="181"/>
      <c r="U57" s="180"/>
      <c r="V57" s="182"/>
      <c r="W57" s="181"/>
      <c r="X57" s="181"/>
      <c r="Y57" s="180"/>
      <c r="Z57" s="179"/>
      <c r="AA57" s="170" t="s">
        <v>128</v>
      </c>
    </row>
    <row r="58" spans="1:27" ht="15" customHeight="1" x14ac:dyDescent="0.25">
      <c r="A58" s="178">
        <v>53</v>
      </c>
      <c r="B58" s="177" t="s">
        <v>319</v>
      </c>
      <c r="C58" s="171"/>
      <c r="D58" s="171"/>
      <c r="E58" s="172">
        <v>0</v>
      </c>
      <c r="F58" s="171"/>
      <c r="G58" s="176"/>
      <c r="H58" s="176"/>
      <c r="I58" s="172">
        <v>0</v>
      </c>
      <c r="J58" s="175">
        <v>0</v>
      </c>
      <c r="K58" s="171"/>
      <c r="L58" s="171"/>
      <c r="M58" s="172">
        <v>0</v>
      </c>
      <c r="N58" s="171"/>
      <c r="O58" s="174">
        <v>3200</v>
      </c>
      <c r="P58" s="174">
        <v>3280</v>
      </c>
      <c r="Q58" s="172">
        <v>0</v>
      </c>
      <c r="R58" s="173">
        <v>0</v>
      </c>
      <c r="S58" s="171"/>
      <c r="T58" s="171"/>
      <c r="U58" s="172"/>
      <c r="V58" s="171"/>
      <c r="W58" s="171"/>
      <c r="X58" s="171"/>
      <c r="Y58" s="172"/>
      <c r="Z58" s="171"/>
      <c r="AA58" s="170" t="s">
        <v>128</v>
      </c>
    </row>
    <row r="59" spans="1:27" ht="15.7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7" ht="23.25" x14ac:dyDescent="0.35">
      <c r="A60" s="122" t="s">
        <v>318</v>
      </c>
      <c r="C60" s="122"/>
      <c r="D60" s="122"/>
      <c r="E60" s="122"/>
      <c r="F60" s="122"/>
      <c r="J60" s="122"/>
      <c r="K60" s="122"/>
      <c r="L60" s="122"/>
      <c r="M60" s="122"/>
      <c r="N60" s="122"/>
      <c r="O60" s="121"/>
      <c r="P60" s="121"/>
      <c r="Q60" s="121"/>
      <c r="R60" s="121"/>
      <c r="W60" s="3"/>
      <c r="X60" s="3"/>
      <c r="Y60" s="3"/>
      <c r="Z60" s="3"/>
    </row>
    <row r="61" spans="1:27" x14ac:dyDescent="0.25">
      <c r="W61" s="3"/>
      <c r="X61" s="3"/>
      <c r="Y61" s="3"/>
      <c r="Z61" s="3"/>
    </row>
    <row r="62" spans="1:27" x14ac:dyDescent="0.25">
      <c r="W62" s="3"/>
      <c r="X62" s="3"/>
      <c r="Y62" s="3"/>
      <c r="Z62" s="3"/>
    </row>
    <row r="63" spans="1:27" x14ac:dyDescent="0.25">
      <c r="W63" s="3"/>
      <c r="X63" s="3"/>
      <c r="Y63" s="3"/>
      <c r="Z63" s="3"/>
    </row>
  </sheetData>
  <mergeCells count="16">
    <mergeCell ref="G2:J2"/>
    <mergeCell ref="K2:N2"/>
    <mergeCell ref="O3:R3"/>
    <mergeCell ref="G3:J3"/>
    <mergeCell ref="K3:N3"/>
    <mergeCell ref="S3:V3"/>
    <mergeCell ref="A1:AA1"/>
    <mergeCell ref="C2:F2"/>
    <mergeCell ref="C3:F3"/>
    <mergeCell ref="AA2:AA3"/>
    <mergeCell ref="A2:A4"/>
    <mergeCell ref="B2:B4"/>
    <mergeCell ref="W2:Z2"/>
    <mergeCell ref="W3:Z3"/>
    <mergeCell ref="S2:V2"/>
    <mergeCell ref="O2:R2"/>
  </mergeCells>
  <pageMargins left="0.19685039370078741" right="0.19685039370078741" top="0.39370078740157483" bottom="0.39370078740157483" header="0" footer="0"/>
  <pageSetup paperSize="9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01"/>
  <sheetViews>
    <sheetView topLeftCell="A43" workbookViewId="0">
      <selection activeCell="M4" sqref="M4"/>
    </sheetView>
  </sheetViews>
  <sheetFormatPr defaultRowHeight="15" x14ac:dyDescent="0.25"/>
  <cols>
    <col min="1" max="1" width="7.7109375" customWidth="1"/>
    <col min="2" max="2" width="12.5703125" customWidth="1"/>
    <col min="3" max="4" width="5.5703125" customWidth="1"/>
    <col min="5" max="6" width="7" customWidth="1"/>
    <col min="7" max="41" width="5.5703125" customWidth="1"/>
  </cols>
  <sheetData>
    <row r="1" spans="1:41" ht="18.75" x14ac:dyDescent="0.25">
      <c r="A1" s="166" t="s">
        <v>427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5"/>
      <c r="AM1" s="222"/>
      <c r="AN1" s="86"/>
      <c r="AO1" s="86"/>
    </row>
    <row r="2" spans="1:41" ht="141" customHeight="1" x14ac:dyDescent="0.25">
      <c r="A2" s="52" t="s">
        <v>0</v>
      </c>
      <c r="B2" s="154" t="s">
        <v>1</v>
      </c>
      <c r="C2" s="157" t="s">
        <v>426</v>
      </c>
      <c r="D2" s="156"/>
      <c r="E2" s="156"/>
      <c r="F2" s="155"/>
      <c r="G2" s="157" t="s">
        <v>425</v>
      </c>
      <c r="H2" s="156"/>
      <c r="I2" s="156"/>
      <c r="J2" s="155"/>
      <c r="K2" s="157" t="s">
        <v>424</v>
      </c>
      <c r="L2" s="156"/>
      <c r="M2" s="156"/>
      <c r="N2" s="155"/>
      <c r="O2" s="157" t="s">
        <v>423</v>
      </c>
      <c r="P2" s="156"/>
      <c r="Q2" s="156"/>
      <c r="R2" s="155"/>
      <c r="S2" s="157" t="s">
        <v>422</v>
      </c>
      <c r="T2" s="156"/>
      <c r="U2" s="156"/>
      <c r="V2" s="155"/>
      <c r="W2" s="157" t="s">
        <v>421</v>
      </c>
      <c r="X2" s="156"/>
      <c r="Y2" s="156"/>
      <c r="Z2" s="155"/>
      <c r="AA2" s="163" t="s">
        <v>420</v>
      </c>
      <c r="AB2" s="162"/>
      <c r="AC2" s="162"/>
      <c r="AD2" s="161"/>
      <c r="AE2" s="157" t="s">
        <v>419</v>
      </c>
      <c r="AF2" s="156"/>
      <c r="AG2" s="156"/>
      <c r="AH2" s="155"/>
      <c r="AI2" s="157" t="s">
        <v>418</v>
      </c>
      <c r="AJ2" s="156"/>
      <c r="AK2" s="156"/>
      <c r="AL2" s="155"/>
      <c r="AM2" s="154" t="s">
        <v>314</v>
      </c>
      <c r="AN2" s="154"/>
      <c r="AO2" s="154"/>
    </row>
    <row r="3" spans="1:41" x14ac:dyDescent="0.25">
      <c r="A3" s="52"/>
      <c r="B3" s="154"/>
      <c r="C3" s="157" t="s">
        <v>417</v>
      </c>
      <c r="D3" s="156"/>
      <c r="E3" s="156"/>
      <c r="F3" s="155"/>
      <c r="G3" s="157" t="s">
        <v>417</v>
      </c>
      <c r="H3" s="156"/>
      <c r="I3" s="156"/>
      <c r="J3" s="155"/>
      <c r="K3" s="157" t="s">
        <v>417</v>
      </c>
      <c r="L3" s="156"/>
      <c r="M3" s="156"/>
      <c r="N3" s="155"/>
      <c r="O3" s="157" t="s">
        <v>417</v>
      </c>
      <c r="P3" s="156"/>
      <c r="Q3" s="156"/>
      <c r="R3" s="155"/>
      <c r="S3" s="157" t="s">
        <v>417</v>
      </c>
      <c r="T3" s="156"/>
      <c r="U3" s="156"/>
      <c r="V3" s="155"/>
      <c r="W3" s="157" t="s">
        <v>417</v>
      </c>
      <c r="X3" s="156"/>
      <c r="Y3" s="156"/>
      <c r="Z3" s="155"/>
      <c r="AA3" s="157" t="s">
        <v>417</v>
      </c>
      <c r="AB3" s="156"/>
      <c r="AC3" s="156"/>
      <c r="AD3" s="155"/>
      <c r="AE3" s="157" t="s">
        <v>417</v>
      </c>
      <c r="AF3" s="156"/>
      <c r="AG3" s="156"/>
      <c r="AH3" s="155"/>
      <c r="AI3" s="157" t="s">
        <v>417</v>
      </c>
      <c r="AJ3" s="156"/>
      <c r="AK3" s="156"/>
      <c r="AL3" s="155"/>
      <c r="AM3" s="154"/>
      <c r="AN3" s="154"/>
      <c r="AO3" s="154"/>
    </row>
    <row r="4" spans="1:41" ht="281.25" x14ac:dyDescent="0.25">
      <c r="A4" s="52"/>
      <c r="B4" s="154"/>
      <c r="C4" s="221" t="s">
        <v>2</v>
      </c>
      <c r="D4" s="43" t="s">
        <v>58</v>
      </c>
      <c r="E4" s="43" t="s">
        <v>59</v>
      </c>
      <c r="F4" s="43" t="s">
        <v>60</v>
      </c>
      <c r="G4" s="221" t="s">
        <v>2</v>
      </c>
      <c r="H4" s="43" t="s">
        <v>58</v>
      </c>
      <c r="I4" s="43" t="s">
        <v>59</v>
      </c>
      <c r="J4" s="43" t="s">
        <v>60</v>
      </c>
      <c r="K4" s="221" t="s">
        <v>2</v>
      </c>
      <c r="L4" s="43" t="s">
        <v>58</v>
      </c>
      <c r="M4" s="43" t="s">
        <v>59</v>
      </c>
      <c r="N4" s="43" t="s">
        <v>60</v>
      </c>
      <c r="O4" s="221" t="s">
        <v>2</v>
      </c>
      <c r="P4" s="43" t="s">
        <v>58</v>
      </c>
      <c r="Q4" s="43" t="s">
        <v>59</v>
      </c>
      <c r="R4" s="43" t="s">
        <v>60</v>
      </c>
      <c r="S4" s="221" t="s">
        <v>2</v>
      </c>
      <c r="T4" s="43" t="s">
        <v>58</v>
      </c>
      <c r="U4" s="43" t="s">
        <v>59</v>
      </c>
      <c r="V4" s="43" t="s">
        <v>60</v>
      </c>
      <c r="W4" s="221" t="s">
        <v>2</v>
      </c>
      <c r="X4" s="43" t="s">
        <v>58</v>
      </c>
      <c r="Y4" s="43" t="s">
        <v>59</v>
      </c>
      <c r="Z4" s="43" t="s">
        <v>60</v>
      </c>
      <c r="AA4" s="221" t="s">
        <v>2</v>
      </c>
      <c r="AB4" s="43" t="s">
        <v>58</v>
      </c>
      <c r="AC4" s="43" t="s">
        <v>59</v>
      </c>
      <c r="AD4" s="43" t="s">
        <v>60</v>
      </c>
      <c r="AE4" s="221" t="s">
        <v>2</v>
      </c>
      <c r="AF4" s="43" t="s">
        <v>58</v>
      </c>
      <c r="AG4" s="43" t="s">
        <v>59</v>
      </c>
      <c r="AH4" s="43" t="s">
        <v>60</v>
      </c>
      <c r="AI4" s="221" t="s">
        <v>2</v>
      </c>
      <c r="AJ4" s="43" t="s">
        <v>58</v>
      </c>
      <c r="AK4" s="43" t="s">
        <v>59</v>
      </c>
      <c r="AL4" s="43" t="s">
        <v>60</v>
      </c>
      <c r="AM4" s="43" t="s">
        <v>79</v>
      </c>
      <c r="AN4" s="43" t="s">
        <v>3</v>
      </c>
      <c r="AO4" s="43" t="s">
        <v>80</v>
      </c>
    </row>
    <row r="5" spans="1:41" ht="30" customHeight="1" x14ac:dyDescent="0.25">
      <c r="A5" s="2" t="s">
        <v>4</v>
      </c>
      <c r="B5" s="2" t="s">
        <v>5</v>
      </c>
      <c r="C5" s="220">
        <v>25</v>
      </c>
      <c r="D5" s="188">
        <v>26</v>
      </c>
      <c r="E5" s="188" t="s">
        <v>416</v>
      </c>
      <c r="F5" s="188"/>
      <c r="G5" s="220">
        <v>34</v>
      </c>
      <c r="H5" s="188">
        <v>35</v>
      </c>
      <c r="I5" s="188" t="s">
        <v>415</v>
      </c>
      <c r="J5" s="188"/>
      <c r="K5" s="220">
        <v>19</v>
      </c>
      <c r="L5" s="188">
        <v>20</v>
      </c>
      <c r="M5" s="188" t="s">
        <v>414</v>
      </c>
      <c r="N5" s="188"/>
      <c r="O5" s="220">
        <v>22</v>
      </c>
      <c r="P5" s="188">
        <v>23</v>
      </c>
      <c r="Q5" s="188" t="s">
        <v>413</v>
      </c>
      <c r="R5" s="188"/>
      <c r="S5" s="220">
        <v>31</v>
      </c>
      <c r="T5" s="188">
        <v>32</v>
      </c>
      <c r="U5" s="188" t="s">
        <v>412</v>
      </c>
      <c r="V5" s="188"/>
      <c r="W5" s="220">
        <v>37</v>
      </c>
      <c r="X5" s="188">
        <v>38</v>
      </c>
      <c r="Y5" s="188" t="s">
        <v>411</v>
      </c>
      <c r="Z5" s="188"/>
      <c r="AA5" s="220">
        <v>40</v>
      </c>
      <c r="AB5" s="188">
        <v>41</v>
      </c>
      <c r="AC5" s="188" t="s">
        <v>410</v>
      </c>
      <c r="AD5" s="188"/>
      <c r="AE5" s="220">
        <v>28</v>
      </c>
      <c r="AF5" s="188">
        <v>29</v>
      </c>
      <c r="AG5" s="188" t="s">
        <v>409</v>
      </c>
      <c r="AH5" s="188"/>
      <c r="AI5" s="220">
        <v>43</v>
      </c>
      <c r="AJ5" s="188">
        <v>44</v>
      </c>
      <c r="AK5" s="188" t="s">
        <v>408</v>
      </c>
      <c r="AL5" s="188"/>
      <c r="AM5" s="188">
        <v>46</v>
      </c>
      <c r="AN5" s="188">
        <v>47</v>
      </c>
      <c r="AO5" s="188">
        <v>48</v>
      </c>
    </row>
    <row r="6" spans="1:41" x14ac:dyDescent="0.25">
      <c r="A6" s="11">
        <v>1</v>
      </c>
      <c r="B6" s="11" t="s">
        <v>374</v>
      </c>
      <c r="C6" s="217">
        <v>95</v>
      </c>
      <c r="D6" s="9">
        <v>100</v>
      </c>
      <c r="E6" s="10">
        <f>D6-C6</f>
        <v>5</v>
      </c>
      <c r="F6" s="10">
        <v>3</v>
      </c>
      <c r="G6" s="217">
        <v>60</v>
      </c>
      <c r="H6" s="9">
        <v>60</v>
      </c>
      <c r="I6" s="10">
        <f>H6-G6</f>
        <v>0</v>
      </c>
      <c r="J6" s="10">
        <v>1</v>
      </c>
      <c r="K6" s="217">
        <v>40</v>
      </c>
      <c r="L6" s="9">
        <v>40</v>
      </c>
      <c r="M6" s="10">
        <f>L6-K6</f>
        <v>0</v>
      </c>
      <c r="N6" s="10">
        <v>0</v>
      </c>
      <c r="O6" s="218">
        <v>0</v>
      </c>
      <c r="P6" s="10">
        <v>15.6</v>
      </c>
      <c r="Q6" s="10">
        <f>P6-O6</f>
        <v>15.6</v>
      </c>
      <c r="R6" s="10">
        <v>0</v>
      </c>
      <c r="S6" s="218">
        <v>95</v>
      </c>
      <c r="T6" s="10">
        <v>100</v>
      </c>
      <c r="U6" s="10">
        <f>T6-S6</f>
        <v>5</v>
      </c>
      <c r="V6" s="10">
        <v>3</v>
      </c>
      <c r="W6" s="218"/>
      <c r="X6" s="10"/>
      <c r="Y6" s="10"/>
      <c r="Z6" s="10"/>
      <c r="AA6" s="217"/>
      <c r="AB6" s="10"/>
      <c r="AC6" s="10"/>
      <c r="AD6" s="10"/>
      <c r="AE6" s="218"/>
      <c r="AF6" s="10"/>
      <c r="AG6" s="10"/>
      <c r="AH6" s="10"/>
      <c r="AI6" s="218"/>
      <c r="AJ6" s="10"/>
      <c r="AK6" s="10"/>
      <c r="AL6" s="10"/>
      <c r="AM6" s="10">
        <v>5</v>
      </c>
      <c r="AN6" s="10">
        <v>5</v>
      </c>
      <c r="AO6" s="10">
        <f>AN6/AM6</f>
        <v>1</v>
      </c>
    </row>
    <row r="7" spans="1:41" x14ac:dyDescent="0.25">
      <c r="A7" s="11">
        <v>2</v>
      </c>
      <c r="B7" s="12" t="s">
        <v>373</v>
      </c>
      <c r="C7" s="218">
        <v>95</v>
      </c>
      <c r="D7" s="10">
        <v>95</v>
      </c>
      <c r="E7" s="10">
        <f>D7-C7</f>
        <v>0</v>
      </c>
      <c r="F7" s="10">
        <v>3</v>
      </c>
      <c r="G7" s="217">
        <v>60</v>
      </c>
      <c r="H7" s="9">
        <v>60</v>
      </c>
      <c r="I7" s="10">
        <f>H7-G7</f>
        <v>0</v>
      </c>
      <c r="J7" s="10">
        <v>1</v>
      </c>
      <c r="K7" s="218">
        <v>40</v>
      </c>
      <c r="L7" s="10">
        <v>40</v>
      </c>
      <c r="M7" s="10">
        <f>L7-K7</f>
        <v>0</v>
      </c>
      <c r="N7" s="10">
        <v>0</v>
      </c>
      <c r="O7" s="217">
        <v>0</v>
      </c>
      <c r="P7" s="9">
        <v>2</v>
      </c>
      <c r="Q7" s="10">
        <f>P7-O7</f>
        <v>2</v>
      </c>
      <c r="R7" s="10">
        <v>0</v>
      </c>
      <c r="S7" s="217">
        <v>95</v>
      </c>
      <c r="T7" s="9">
        <v>95</v>
      </c>
      <c r="U7" s="10">
        <f>T7-S7</f>
        <v>0</v>
      </c>
      <c r="V7" s="10">
        <v>3</v>
      </c>
      <c r="W7" s="218"/>
      <c r="X7" s="10"/>
      <c r="Y7" s="10"/>
      <c r="Z7" s="10"/>
      <c r="AA7" s="217"/>
      <c r="AB7" s="9"/>
      <c r="AC7" s="10"/>
      <c r="AD7" s="10"/>
      <c r="AE7" s="218"/>
      <c r="AF7" s="10"/>
      <c r="AG7" s="10"/>
      <c r="AH7" s="10"/>
      <c r="AI7" s="217"/>
      <c r="AJ7" s="9"/>
      <c r="AK7" s="10"/>
      <c r="AL7" s="10"/>
      <c r="AM7" s="10">
        <v>5</v>
      </c>
      <c r="AN7" s="10">
        <v>5</v>
      </c>
      <c r="AO7" s="10">
        <f>AN7/AM7</f>
        <v>1</v>
      </c>
    </row>
    <row r="8" spans="1:41" x14ac:dyDescent="0.25">
      <c r="A8" s="11">
        <v>3</v>
      </c>
      <c r="B8" s="12" t="s">
        <v>372</v>
      </c>
      <c r="C8" s="217">
        <v>95</v>
      </c>
      <c r="D8" s="9">
        <v>95</v>
      </c>
      <c r="E8" s="10">
        <f>D8-C8</f>
        <v>0</v>
      </c>
      <c r="F8" s="10">
        <v>3</v>
      </c>
      <c r="G8" s="217">
        <v>60</v>
      </c>
      <c r="H8" s="9">
        <v>60</v>
      </c>
      <c r="I8" s="10">
        <f>H8-G8</f>
        <v>0</v>
      </c>
      <c r="J8" s="10">
        <v>1</v>
      </c>
      <c r="K8" s="217">
        <v>40</v>
      </c>
      <c r="L8" s="9">
        <v>40</v>
      </c>
      <c r="M8" s="10">
        <f>L8-K8</f>
        <v>0</v>
      </c>
      <c r="N8" s="10">
        <v>0</v>
      </c>
      <c r="O8" s="217">
        <v>0</v>
      </c>
      <c r="P8" s="9">
        <v>2</v>
      </c>
      <c r="Q8" s="10">
        <f>P8-O8</f>
        <v>2</v>
      </c>
      <c r="R8" s="10">
        <v>0</v>
      </c>
      <c r="S8" s="217">
        <v>95</v>
      </c>
      <c r="T8" s="9">
        <v>95</v>
      </c>
      <c r="U8" s="10">
        <f>T8-S8</f>
        <v>0</v>
      </c>
      <c r="V8" s="10">
        <v>3</v>
      </c>
      <c r="W8" s="218"/>
      <c r="X8" s="10"/>
      <c r="Y8" s="10"/>
      <c r="Z8" s="10"/>
      <c r="AA8" s="217"/>
      <c r="AB8" s="9"/>
      <c r="AC8" s="10"/>
      <c r="AD8" s="10"/>
      <c r="AE8" s="218"/>
      <c r="AF8" s="10"/>
      <c r="AG8" s="10"/>
      <c r="AH8" s="10"/>
      <c r="AI8" s="217"/>
      <c r="AJ8" s="9"/>
      <c r="AK8" s="10"/>
      <c r="AL8" s="10"/>
      <c r="AM8" s="10">
        <v>5</v>
      </c>
      <c r="AN8" s="10">
        <v>5</v>
      </c>
      <c r="AO8" s="10">
        <f>AN8/AM8</f>
        <v>1</v>
      </c>
    </row>
    <row r="9" spans="1:41" x14ac:dyDescent="0.25">
      <c r="A9" s="11">
        <v>4</v>
      </c>
      <c r="B9" s="12" t="s">
        <v>371</v>
      </c>
      <c r="C9" s="217">
        <v>95</v>
      </c>
      <c r="D9" s="9">
        <v>96</v>
      </c>
      <c r="E9" s="10">
        <f>D9-C9</f>
        <v>1</v>
      </c>
      <c r="F9" s="10">
        <v>3</v>
      </c>
      <c r="G9" s="217">
        <v>60</v>
      </c>
      <c r="H9" s="9">
        <v>65</v>
      </c>
      <c r="I9" s="10">
        <f>H9-G9</f>
        <v>5</v>
      </c>
      <c r="J9" s="10">
        <v>1</v>
      </c>
      <c r="K9" s="217">
        <v>40</v>
      </c>
      <c r="L9" s="9">
        <v>40</v>
      </c>
      <c r="M9" s="10">
        <f>L9-K9</f>
        <v>0</v>
      </c>
      <c r="N9" s="10">
        <v>0</v>
      </c>
      <c r="O9" s="217">
        <v>0</v>
      </c>
      <c r="P9" s="9">
        <v>5</v>
      </c>
      <c r="Q9" s="10">
        <f>P9-O9</f>
        <v>5</v>
      </c>
      <c r="R9" s="10">
        <v>0</v>
      </c>
      <c r="S9" s="217">
        <v>95</v>
      </c>
      <c r="T9" s="9">
        <v>95</v>
      </c>
      <c r="U9" s="10">
        <f>T9-S9</f>
        <v>0</v>
      </c>
      <c r="V9" s="10">
        <v>3</v>
      </c>
      <c r="W9" s="218"/>
      <c r="X9" s="10"/>
      <c r="Y9" s="10"/>
      <c r="Z9" s="10"/>
      <c r="AA9" s="217"/>
      <c r="AB9" s="9"/>
      <c r="AC9" s="10"/>
      <c r="AD9" s="10"/>
      <c r="AE9" s="218"/>
      <c r="AF9" s="10"/>
      <c r="AG9" s="10"/>
      <c r="AH9" s="10"/>
      <c r="AI9" s="217"/>
      <c r="AJ9" s="9"/>
      <c r="AK9" s="10"/>
      <c r="AL9" s="10"/>
      <c r="AM9" s="10">
        <v>7</v>
      </c>
      <c r="AN9" s="10">
        <v>7</v>
      </c>
      <c r="AO9" s="10">
        <f>AN9/AM9</f>
        <v>1</v>
      </c>
    </row>
    <row r="10" spans="1:41" x14ac:dyDescent="0.25">
      <c r="A10" s="11">
        <v>5</v>
      </c>
      <c r="B10" s="12" t="s">
        <v>370</v>
      </c>
      <c r="C10" s="217">
        <v>95</v>
      </c>
      <c r="D10" s="9">
        <v>95</v>
      </c>
      <c r="E10" s="10">
        <f>D10-C10</f>
        <v>0</v>
      </c>
      <c r="F10" s="10">
        <v>3</v>
      </c>
      <c r="G10" s="217">
        <v>60</v>
      </c>
      <c r="H10" s="9">
        <v>60</v>
      </c>
      <c r="I10" s="10">
        <f>H10-G10</f>
        <v>0</v>
      </c>
      <c r="J10" s="10">
        <v>1</v>
      </c>
      <c r="K10" s="217">
        <v>40</v>
      </c>
      <c r="L10" s="9">
        <v>40</v>
      </c>
      <c r="M10" s="10">
        <f>L10-K10</f>
        <v>0</v>
      </c>
      <c r="N10" s="10">
        <v>0</v>
      </c>
      <c r="O10" s="217">
        <v>0</v>
      </c>
      <c r="P10" s="9">
        <v>3</v>
      </c>
      <c r="Q10" s="10">
        <f>P10-O10</f>
        <v>3</v>
      </c>
      <c r="R10" s="10">
        <v>0</v>
      </c>
      <c r="S10" s="217">
        <v>95</v>
      </c>
      <c r="T10" s="9">
        <v>95</v>
      </c>
      <c r="U10" s="10">
        <f>T10-S10</f>
        <v>0</v>
      </c>
      <c r="V10" s="10">
        <v>3</v>
      </c>
      <c r="W10" s="218"/>
      <c r="X10" s="10"/>
      <c r="Y10" s="10"/>
      <c r="Z10" s="10"/>
      <c r="AA10" s="217"/>
      <c r="AB10" s="9"/>
      <c r="AC10" s="10"/>
      <c r="AD10" s="10"/>
      <c r="AE10" s="218"/>
      <c r="AF10" s="10"/>
      <c r="AG10" s="10"/>
      <c r="AH10" s="10"/>
      <c r="AI10" s="217"/>
      <c r="AJ10" s="9"/>
      <c r="AK10" s="10"/>
      <c r="AL10" s="10"/>
      <c r="AM10" s="10">
        <v>5</v>
      </c>
      <c r="AN10" s="10">
        <v>5</v>
      </c>
      <c r="AO10" s="10">
        <f>AN10/AM10</f>
        <v>1</v>
      </c>
    </row>
    <row r="11" spans="1:41" x14ac:dyDescent="0.25">
      <c r="A11" s="11">
        <v>6</v>
      </c>
      <c r="B11" s="12" t="s">
        <v>369</v>
      </c>
      <c r="C11" s="217">
        <v>95</v>
      </c>
      <c r="D11" s="9">
        <v>95</v>
      </c>
      <c r="E11" s="10">
        <f>D11-C11</f>
        <v>0</v>
      </c>
      <c r="F11" s="10">
        <v>3</v>
      </c>
      <c r="G11" s="217">
        <v>60</v>
      </c>
      <c r="H11" s="9">
        <v>60</v>
      </c>
      <c r="I11" s="10">
        <f>H11-G11</f>
        <v>0</v>
      </c>
      <c r="J11" s="10">
        <v>1</v>
      </c>
      <c r="K11" s="217">
        <v>60</v>
      </c>
      <c r="L11" s="9">
        <v>60</v>
      </c>
      <c r="M11" s="10">
        <f>L11-K11</f>
        <v>0</v>
      </c>
      <c r="N11" s="10">
        <v>0</v>
      </c>
      <c r="O11" s="217">
        <v>0</v>
      </c>
      <c r="P11" s="9">
        <v>0</v>
      </c>
      <c r="Q11" s="10">
        <f>P11-O11</f>
        <v>0</v>
      </c>
      <c r="R11" s="10">
        <v>0</v>
      </c>
      <c r="S11" s="217">
        <v>95</v>
      </c>
      <c r="T11" s="9">
        <v>95</v>
      </c>
      <c r="U11" s="10">
        <f>T11-S11</f>
        <v>0</v>
      </c>
      <c r="V11" s="10">
        <v>3</v>
      </c>
      <c r="W11" s="218"/>
      <c r="X11" s="10"/>
      <c r="Y11" s="10"/>
      <c r="Z11" s="10"/>
      <c r="AA11" s="217"/>
      <c r="AB11" s="9"/>
      <c r="AC11" s="10"/>
      <c r="AD11" s="10"/>
      <c r="AE11" s="218"/>
      <c r="AF11" s="10"/>
      <c r="AG11" s="10"/>
      <c r="AH11" s="10"/>
      <c r="AI11" s="217"/>
      <c r="AJ11" s="9"/>
      <c r="AK11" s="10"/>
      <c r="AL11" s="10"/>
      <c r="AM11" s="10">
        <v>7</v>
      </c>
      <c r="AN11" s="10">
        <v>7</v>
      </c>
      <c r="AO11" s="10">
        <f>AN11/AM11</f>
        <v>1</v>
      </c>
    </row>
    <row r="12" spans="1:41" x14ac:dyDescent="0.25">
      <c r="A12" s="11">
        <v>7</v>
      </c>
      <c r="B12" s="12" t="s">
        <v>368</v>
      </c>
      <c r="C12" s="217">
        <v>95</v>
      </c>
      <c r="D12" s="9">
        <v>95</v>
      </c>
      <c r="E12" s="10">
        <f>D12-C12</f>
        <v>0</v>
      </c>
      <c r="F12" s="10">
        <v>3</v>
      </c>
      <c r="G12" s="217">
        <v>60</v>
      </c>
      <c r="H12" s="9">
        <v>60</v>
      </c>
      <c r="I12" s="10">
        <f>H12-G12</f>
        <v>0</v>
      </c>
      <c r="J12" s="10">
        <v>1</v>
      </c>
      <c r="K12" s="217">
        <v>40</v>
      </c>
      <c r="L12" s="9">
        <v>40</v>
      </c>
      <c r="M12" s="10">
        <f>L12-K12</f>
        <v>0</v>
      </c>
      <c r="N12" s="10">
        <v>0</v>
      </c>
      <c r="O12" s="217">
        <v>0</v>
      </c>
      <c r="P12" s="9">
        <v>0</v>
      </c>
      <c r="Q12" s="10">
        <f>P12-O12</f>
        <v>0</v>
      </c>
      <c r="R12" s="10">
        <v>0</v>
      </c>
      <c r="S12" s="217">
        <v>95</v>
      </c>
      <c r="T12" s="9">
        <v>95</v>
      </c>
      <c r="U12" s="10">
        <f>T12-S12</f>
        <v>0</v>
      </c>
      <c r="V12" s="10">
        <v>3</v>
      </c>
      <c r="W12" s="218"/>
      <c r="X12" s="10"/>
      <c r="Y12" s="10"/>
      <c r="Z12" s="10"/>
      <c r="AA12" s="217"/>
      <c r="AB12" s="9"/>
      <c r="AC12" s="10"/>
      <c r="AD12" s="10"/>
      <c r="AE12" s="218"/>
      <c r="AF12" s="10"/>
      <c r="AG12" s="10"/>
      <c r="AH12" s="10"/>
      <c r="AI12" s="217"/>
      <c r="AJ12" s="9"/>
      <c r="AK12" s="10"/>
      <c r="AL12" s="10"/>
      <c r="AM12" s="10">
        <v>5</v>
      </c>
      <c r="AN12" s="10">
        <v>5</v>
      </c>
      <c r="AO12" s="10">
        <f>AN12/AM12</f>
        <v>1</v>
      </c>
    </row>
    <row r="13" spans="1:41" x14ac:dyDescent="0.25">
      <c r="A13" s="11">
        <v>8</v>
      </c>
      <c r="B13" s="12" t="s">
        <v>367</v>
      </c>
      <c r="C13" s="217">
        <v>95</v>
      </c>
      <c r="D13" s="9">
        <v>95</v>
      </c>
      <c r="E13" s="10">
        <f>D13-C13</f>
        <v>0</v>
      </c>
      <c r="F13" s="10">
        <v>3</v>
      </c>
      <c r="G13" s="217">
        <v>60</v>
      </c>
      <c r="H13" s="9">
        <v>60</v>
      </c>
      <c r="I13" s="10">
        <f>H13-G13</f>
        <v>0</v>
      </c>
      <c r="J13" s="10">
        <v>1</v>
      </c>
      <c r="K13" s="217">
        <v>60</v>
      </c>
      <c r="L13" s="9">
        <v>60</v>
      </c>
      <c r="M13" s="10">
        <f>L13-K13</f>
        <v>0</v>
      </c>
      <c r="N13" s="10">
        <v>0</v>
      </c>
      <c r="O13" s="217">
        <v>0</v>
      </c>
      <c r="P13" s="9">
        <v>0</v>
      </c>
      <c r="Q13" s="10">
        <f>P13-O13</f>
        <v>0</v>
      </c>
      <c r="R13" s="10">
        <v>0</v>
      </c>
      <c r="S13" s="217">
        <v>95</v>
      </c>
      <c r="T13" s="9">
        <v>95</v>
      </c>
      <c r="U13" s="10">
        <f>T13-S13</f>
        <v>0</v>
      </c>
      <c r="V13" s="10">
        <v>3</v>
      </c>
      <c r="W13" s="218"/>
      <c r="X13" s="10"/>
      <c r="Y13" s="10"/>
      <c r="Z13" s="10"/>
      <c r="AA13" s="217"/>
      <c r="AB13" s="9"/>
      <c r="AC13" s="10"/>
      <c r="AD13" s="10"/>
      <c r="AE13" s="218"/>
      <c r="AF13" s="10"/>
      <c r="AG13" s="10"/>
      <c r="AH13" s="10"/>
      <c r="AI13" s="217"/>
      <c r="AJ13" s="9"/>
      <c r="AK13" s="10"/>
      <c r="AL13" s="10"/>
      <c r="AM13" s="10">
        <v>5</v>
      </c>
      <c r="AN13" s="10">
        <v>5</v>
      </c>
      <c r="AO13" s="10">
        <f>AN13/AM13</f>
        <v>1</v>
      </c>
    </row>
    <row r="14" spans="1:41" x14ac:dyDescent="0.25">
      <c r="A14" s="11">
        <v>9</v>
      </c>
      <c r="B14" s="12" t="s">
        <v>366</v>
      </c>
      <c r="C14" s="217">
        <v>95</v>
      </c>
      <c r="D14" s="9">
        <v>95</v>
      </c>
      <c r="E14" s="10">
        <f>D14-C14</f>
        <v>0</v>
      </c>
      <c r="F14" s="10">
        <v>3</v>
      </c>
      <c r="G14" s="217">
        <v>60</v>
      </c>
      <c r="H14" s="9">
        <v>60</v>
      </c>
      <c r="I14" s="10">
        <f>H14-G14</f>
        <v>0</v>
      </c>
      <c r="J14" s="10">
        <v>1</v>
      </c>
      <c r="K14" s="217">
        <v>40</v>
      </c>
      <c r="L14" s="9">
        <v>40</v>
      </c>
      <c r="M14" s="10">
        <f>L14-K14</f>
        <v>0</v>
      </c>
      <c r="N14" s="10">
        <v>0</v>
      </c>
      <c r="O14" s="217">
        <v>0</v>
      </c>
      <c r="P14" s="9">
        <v>0</v>
      </c>
      <c r="Q14" s="10">
        <f>P14-O14</f>
        <v>0</v>
      </c>
      <c r="R14" s="10">
        <v>0</v>
      </c>
      <c r="S14" s="217">
        <v>95</v>
      </c>
      <c r="T14" s="9">
        <v>95</v>
      </c>
      <c r="U14" s="10">
        <f>T14-S14</f>
        <v>0</v>
      </c>
      <c r="V14" s="10">
        <v>3</v>
      </c>
      <c r="W14" s="218">
        <f>W25</f>
        <v>95</v>
      </c>
      <c r="X14" s="10">
        <f>X25</f>
        <v>95</v>
      </c>
      <c r="Y14" s="10">
        <f>Y25</f>
        <v>0</v>
      </c>
      <c r="Z14" s="10">
        <f>Z25</f>
        <v>3</v>
      </c>
      <c r="AA14" s="217">
        <v>4</v>
      </c>
      <c r="AB14" s="9">
        <v>4</v>
      </c>
      <c r="AC14" s="10">
        <v>0</v>
      </c>
      <c r="AD14" s="10">
        <v>0</v>
      </c>
      <c r="AE14" s="218"/>
      <c r="AF14" s="10"/>
      <c r="AG14" s="10"/>
      <c r="AH14" s="10"/>
      <c r="AI14" s="217"/>
      <c r="AJ14" s="9"/>
      <c r="AK14" s="10"/>
      <c r="AL14" s="10"/>
      <c r="AM14" s="10">
        <v>6</v>
      </c>
      <c r="AN14" s="10">
        <v>6</v>
      </c>
      <c r="AO14" s="10">
        <f>AN14/AM14</f>
        <v>1</v>
      </c>
    </row>
    <row r="15" spans="1:41" x14ac:dyDescent="0.25">
      <c r="A15" s="11">
        <v>10</v>
      </c>
      <c r="B15" s="12" t="s">
        <v>365</v>
      </c>
      <c r="C15" s="217">
        <v>95</v>
      </c>
      <c r="D15" s="9">
        <v>95</v>
      </c>
      <c r="E15" s="10">
        <f>D15-C15</f>
        <v>0</v>
      </c>
      <c r="F15" s="10">
        <v>3</v>
      </c>
      <c r="G15" s="217">
        <v>60</v>
      </c>
      <c r="H15" s="9">
        <v>60</v>
      </c>
      <c r="I15" s="10">
        <f>H15-G15</f>
        <v>0</v>
      </c>
      <c r="J15" s="10">
        <v>1</v>
      </c>
      <c r="K15" s="217">
        <v>60</v>
      </c>
      <c r="L15" s="9">
        <v>60</v>
      </c>
      <c r="M15" s="10">
        <f>L15-K15</f>
        <v>0</v>
      </c>
      <c r="N15" s="10">
        <v>0</v>
      </c>
      <c r="O15" s="217">
        <v>0</v>
      </c>
      <c r="P15" s="219">
        <v>2</v>
      </c>
      <c r="Q15" s="10">
        <f>P15-O15</f>
        <v>2</v>
      </c>
      <c r="R15" s="10">
        <v>0</v>
      </c>
      <c r="S15" s="217">
        <v>95</v>
      </c>
      <c r="T15" s="9">
        <v>95</v>
      </c>
      <c r="U15" s="10">
        <f>T15-S15</f>
        <v>0</v>
      </c>
      <c r="V15" s="10">
        <v>3</v>
      </c>
      <c r="W15" s="218"/>
      <c r="X15" s="10"/>
      <c r="Y15" s="10"/>
      <c r="Z15" s="10"/>
      <c r="AA15" s="217"/>
      <c r="AB15" s="9"/>
      <c r="AC15" s="10"/>
      <c r="AD15" s="10"/>
      <c r="AE15" s="218"/>
      <c r="AF15" s="10"/>
      <c r="AG15" s="10"/>
      <c r="AH15" s="10"/>
      <c r="AI15" s="217"/>
      <c r="AJ15" s="9"/>
      <c r="AK15" s="10"/>
      <c r="AL15" s="10"/>
      <c r="AM15" s="10">
        <v>5</v>
      </c>
      <c r="AN15" s="10">
        <v>5</v>
      </c>
      <c r="AO15" s="10">
        <f>AN15/AM15</f>
        <v>1</v>
      </c>
    </row>
    <row r="16" spans="1:41" x14ac:dyDescent="0.25">
      <c r="A16" s="11">
        <v>11</v>
      </c>
      <c r="B16" s="12" t="s">
        <v>364</v>
      </c>
      <c r="C16" s="217">
        <v>95</v>
      </c>
      <c r="D16" s="9">
        <v>95</v>
      </c>
      <c r="E16" s="10">
        <f>D16-C16</f>
        <v>0</v>
      </c>
      <c r="F16" s="10">
        <v>3</v>
      </c>
      <c r="G16" s="217">
        <v>60</v>
      </c>
      <c r="H16" s="9">
        <v>60</v>
      </c>
      <c r="I16" s="10">
        <f>H16-G16</f>
        <v>0</v>
      </c>
      <c r="J16" s="10">
        <v>1</v>
      </c>
      <c r="K16" s="217">
        <v>40</v>
      </c>
      <c r="L16" s="9">
        <v>40</v>
      </c>
      <c r="M16" s="10">
        <f>L16-K16</f>
        <v>0</v>
      </c>
      <c r="N16" s="10">
        <v>0</v>
      </c>
      <c r="O16" s="217">
        <v>0</v>
      </c>
      <c r="P16" s="9">
        <v>0</v>
      </c>
      <c r="Q16" s="10">
        <f>P16-O16</f>
        <v>0</v>
      </c>
      <c r="R16" s="10">
        <v>0</v>
      </c>
      <c r="S16" s="217">
        <v>95</v>
      </c>
      <c r="T16" s="9">
        <v>95</v>
      </c>
      <c r="U16" s="10">
        <f>T16-S16</f>
        <v>0</v>
      </c>
      <c r="V16" s="10">
        <v>3</v>
      </c>
      <c r="W16" s="218"/>
      <c r="X16" s="10"/>
      <c r="Y16" s="10"/>
      <c r="Z16" s="10"/>
      <c r="AA16" s="217"/>
      <c r="AB16" s="9"/>
      <c r="AC16" s="10"/>
      <c r="AD16" s="10"/>
      <c r="AE16" s="218"/>
      <c r="AF16" s="10"/>
      <c r="AG16" s="10"/>
      <c r="AH16" s="10"/>
      <c r="AI16" s="217"/>
      <c r="AJ16" s="9"/>
      <c r="AK16" s="10"/>
      <c r="AL16" s="10"/>
      <c r="AM16" s="10">
        <v>5</v>
      </c>
      <c r="AN16" s="10">
        <v>5</v>
      </c>
      <c r="AO16" s="10">
        <f>AN16/AM16</f>
        <v>1</v>
      </c>
    </row>
    <row r="17" spans="1:41" x14ac:dyDescent="0.25">
      <c r="A17" s="11">
        <v>12</v>
      </c>
      <c r="B17" s="12" t="s">
        <v>363</v>
      </c>
      <c r="C17" s="217">
        <v>95</v>
      </c>
      <c r="D17" s="9">
        <v>95</v>
      </c>
      <c r="E17" s="10">
        <f>D17-C17</f>
        <v>0</v>
      </c>
      <c r="F17" s="10">
        <v>3</v>
      </c>
      <c r="G17" s="217">
        <v>60</v>
      </c>
      <c r="H17" s="9">
        <v>60</v>
      </c>
      <c r="I17" s="10">
        <f>H17-G17</f>
        <v>0</v>
      </c>
      <c r="J17" s="10">
        <v>1</v>
      </c>
      <c r="K17" s="217">
        <v>60</v>
      </c>
      <c r="L17" s="9">
        <v>60</v>
      </c>
      <c r="M17" s="10">
        <f>L17-K17</f>
        <v>0</v>
      </c>
      <c r="N17" s="10">
        <v>0</v>
      </c>
      <c r="O17" s="217">
        <v>0</v>
      </c>
      <c r="P17" s="9">
        <v>0</v>
      </c>
      <c r="Q17" s="10">
        <f>P17-O17</f>
        <v>0</v>
      </c>
      <c r="R17" s="10">
        <v>0</v>
      </c>
      <c r="S17" s="217">
        <v>95</v>
      </c>
      <c r="T17" s="9">
        <v>95</v>
      </c>
      <c r="U17" s="10">
        <f>T17-S17</f>
        <v>0</v>
      </c>
      <c r="V17" s="10">
        <v>3</v>
      </c>
      <c r="W17" s="218"/>
      <c r="X17" s="10"/>
      <c r="Y17" s="10"/>
      <c r="Z17" s="10"/>
      <c r="AA17" s="217"/>
      <c r="AB17" s="9"/>
      <c r="AC17" s="10"/>
      <c r="AD17" s="10"/>
      <c r="AE17" s="218"/>
      <c r="AF17" s="10"/>
      <c r="AG17" s="10"/>
      <c r="AH17" s="10"/>
      <c r="AI17" s="217"/>
      <c r="AJ17" s="9"/>
      <c r="AK17" s="10"/>
      <c r="AL17" s="10"/>
      <c r="AM17" s="10">
        <v>5</v>
      </c>
      <c r="AN17" s="10">
        <v>5</v>
      </c>
      <c r="AO17" s="10">
        <f>AN17/AM17</f>
        <v>1</v>
      </c>
    </row>
    <row r="18" spans="1:41" x14ac:dyDescent="0.25">
      <c r="A18" s="11">
        <v>13</v>
      </c>
      <c r="B18" s="12" t="s">
        <v>362</v>
      </c>
      <c r="C18" s="217">
        <v>95</v>
      </c>
      <c r="D18" s="9">
        <v>95</v>
      </c>
      <c r="E18" s="10">
        <f>D18-C18</f>
        <v>0</v>
      </c>
      <c r="F18" s="10">
        <v>3</v>
      </c>
      <c r="G18" s="217">
        <v>60</v>
      </c>
      <c r="H18" s="9">
        <v>60</v>
      </c>
      <c r="I18" s="10">
        <f>H18-G18</f>
        <v>0</v>
      </c>
      <c r="J18" s="10">
        <v>1</v>
      </c>
      <c r="K18" s="217">
        <v>40</v>
      </c>
      <c r="L18" s="9">
        <v>40</v>
      </c>
      <c r="M18" s="10">
        <f>L18-K18</f>
        <v>0</v>
      </c>
      <c r="N18" s="10">
        <v>0</v>
      </c>
      <c r="O18" s="217">
        <v>0</v>
      </c>
      <c r="P18" s="9">
        <v>0</v>
      </c>
      <c r="Q18" s="10">
        <f>P18-O18</f>
        <v>0</v>
      </c>
      <c r="R18" s="10">
        <v>0</v>
      </c>
      <c r="S18" s="217">
        <v>95</v>
      </c>
      <c r="T18" s="9">
        <v>95</v>
      </c>
      <c r="U18" s="10">
        <f>T18-S18</f>
        <v>0</v>
      </c>
      <c r="V18" s="10">
        <v>3</v>
      </c>
      <c r="W18" s="218"/>
      <c r="X18" s="10"/>
      <c r="Y18" s="10"/>
      <c r="Z18" s="10"/>
      <c r="AA18" s="217"/>
      <c r="AB18" s="9"/>
      <c r="AC18" s="10"/>
      <c r="AD18" s="10"/>
      <c r="AE18" s="218"/>
      <c r="AF18" s="10"/>
      <c r="AG18" s="10"/>
      <c r="AH18" s="10"/>
      <c r="AI18" s="217"/>
      <c r="AJ18" s="9"/>
      <c r="AK18" s="10"/>
      <c r="AL18" s="10"/>
      <c r="AM18" s="10">
        <v>5</v>
      </c>
      <c r="AN18" s="10">
        <v>5</v>
      </c>
      <c r="AO18" s="10">
        <f>AN18/AM18</f>
        <v>1</v>
      </c>
    </row>
    <row r="19" spans="1:41" x14ac:dyDescent="0.25">
      <c r="A19" s="11">
        <v>14</v>
      </c>
      <c r="B19" s="12" t="s">
        <v>361</v>
      </c>
      <c r="C19" s="217">
        <v>95</v>
      </c>
      <c r="D19" s="9">
        <v>95</v>
      </c>
      <c r="E19" s="10">
        <f>D19-C19</f>
        <v>0</v>
      </c>
      <c r="F19" s="10">
        <v>3</v>
      </c>
      <c r="G19" s="217">
        <v>60</v>
      </c>
      <c r="H19" s="9">
        <v>60</v>
      </c>
      <c r="I19" s="10">
        <f>H19-G19</f>
        <v>0</v>
      </c>
      <c r="J19" s="10">
        <v>1</v>
      </c>
      <c r="K19" s="217">
        <v>40</v>
      </c>
      <c r="L19" s="9">
        <v>40</v>
      </c>
      <c r="M19" s="10">
        <f>L19-K19</f>
        <v>0</v>
      </c>
      <c r="N19" s="10">
        <v>0</v>
      </c>
      <c r="O19" s="217">
        <v>0</v>
      </c>
      <c r="P19" s="9">
        <v>0</v>
      </c>
      <c r="Q19" s="10">
        <f>P19-O19</f>
        <v>0</v>
      </c>
      <c r="R19" s="10">
        <v>0</v>
      </c>
      <c r="S19" s="217">
        <v>95</v>
      </c>
      <c r="T19" s="9">
        <v>95</v>
      </c>
      <c r="U19" s="10">
        <f>T19-S19</f>
        <v>0</v>
      </c>
      <c r="V19" s="10">
        <v>3</v>
      </c>
      <c r="W19" s="218"/>
      <c r="X19" s="10"/>
      <c r="Y19" s="10"/>
      <c r="Z19" s="10"/>
      <c r="AA19" s="217"/>
      <c r="AB19" s="9"/>
      <c r="AC19" s="10"/>
      <c r="AD19" s="10"/>
      <c r="AE19" s="218"/>
      <c r="AF19" s="10"/>
      <c r="AG19" s="10"/>
      <c r="AH19" s="10"/>
      <c r="AI19" s="217"/>
      <c r="AJ19" s="9"/>
      <c r="AK19" s="10"/>
      <c r="AL19" s="10"/>
      <c r="AM19" s="10">
        <v>5</v>
      </c>
      <c r="AN19" s="10">
        <v>5</v>
      </c>
      <c r="AO19" s="10">
        <f>AN19/AM19</f>
        <v>1</v>
      </c>
    </row>
    <row r="20" spans="1:41" x14ac:dyDescent="0.25">
      <c r="A20" s="11">
        <v>15</v>
      </c>
      <c r="B20" s="12" t="s">
        <v>360</v>
      </c>
      <c r="C20" s="217">
        <v>95</v>
      </c>
      <c r="D20" s="9">
        <v>95</v>
      </c>
      <c r="E20" s="10">
        <f>D20-C20</f>
        <v>0</v>
      </c>
      <c r="F20" s="10">
        <v>3</v>
      </c>
      <c r="G20" s="217">
        <v>60</v>
      </c>
      <c r="H20" s="9">
        <v>60</v>
      </c>
      <c r="I20" s="10">
        <f>H20-G20</f>
        <v>0</v>
      </c>
      <c r="J20" s="10">
        <v>1</v>
      </c>
      <c r="K20" s="217">
        <v>40</v>
      </c>
      <c r="L20" s="9">
        <v>40</v>
      </c>
      <c r="M20" s="10">
        <f>L20-K20</f>
        <v>0</v>
      </c>
      <c r="N20" s="10">
        <v>0</v>
      </c>
      <c r="O20" s="217">
        <v>0</v>
      </c>
      <c r="P20" s="9">
        <v>0</v>
      </c>
      <c r="Q20" s="10">
        <f>P20-O20</f>
        <v>0</v>
      </c>
      <c r="R20" s="10">
        <v>0</v>
      </c>
      <c r="S20" s="217">
        <v>95</v>
      </c>
      <c r="T20" s="9">
        <v>95</v>
      </c>
      <c r="U20" s="10">
        <f>T20-S20</f>
        <v>0</v>
      </c>
      <c r="V20" s="10">
        <v>3</v>
      </c>
      <c r="W20" s="218"/>
      <c r="X20" s="10"/>
      <c r="Y20" s="10"/>
      <c r="Z20" s="10"/>
      <c r="AA20" s="217"/>
      <c r="AB20" s="9"/>
      <c r="AC20" s="10"/>
      <c r="AD20" s="10"/>
      <c r="AE20" s="218"/>
      <c r="AF20" s="10"/>
      <c r="AG20" s="10"/>
      <c r="AH20" s="10"/>
      <c r="AI20" s="217"/>
      <c r="AJ20" s="9"/>
      <c r="AK20" s="10"/>
      <c r="AL20" s="10"/>
      <c r="AM20" s="10">
        <v>5</v>
      </c>
      <c r="AN20" s="10">
        <v>5</v>
      </c>
      <c r="AO20" s="10">
        <f>AN20/AM20</f>
        <v>1</v>
      </c>
    </row>
    <row r="21" spans="1:41" x14ac:dyDescent="0.25">
      <c r="A21" s="11">
        <v>16</v>
      </c>
      <c r="B21" s="12" t="s">
        <v>359</v>
      </c>
      <c r="C21" s="217">
        <v>95</v>
      </c>
      <c r="D21" s="9">
        <v>95</v>
      </c>
      <c r="E21" s="10">
        <f>D21-C21</f>
        <v>0</v>
      </c>
      <c r="F21" s="10">
        <v>3</v>
      </c>
      <c r="G21" s="217">
        <v>60</v>
      </c>
      <c r="H21" s="9">
        <v>60</v>
      </c>
      <c r="I21" s="10">
        <f>H21-G21</f>
        <v>0</v>
      </c>
      <c r="J21" s="10">
        <v>1</v>
      </c>
      <c r="K21" s="217">
        <v>60</v>
      </c>
      <c r="L21" s="9">
        <v>60</v>
      </c>
      <c r="M21" s="10">
        <f>L21-K21</f>
        <v>0</v>
      </c>
      <c r="N21" s="10">
        <v>0</v>
      </c>
      <c r="O21" s="217">
        <v>0</v>
      </c>
      <c r="P21" s="9">
        <v>0</v>
      </c>
      <c r="Q21" s="10">
        <f>P21-O21</f>
        <v>0</v>
      </c>
      <c r="R21" s="10">
        <v>0</v>
      </c>
      <c r="S21" s="217">
        <v>95</v>
      </c>
      <c r="T21" s="9">
        <v>95</v>
      </c>
      <c r="U21" s="10">
        <f>T21-S21</f>
        <v>0</v>
      </c>
      <c r="V21" s="10">
        <v>3</v>
      </c>
      <c r="W21" s="218"/>
      <c r="X21" s="10"/>
      <c r="Y21" s="10"/>
      <c r="Z21" s="10"/>
      <c r="AA21" s="217"/>
      <c r="AB21" s="9"/>
      <c r="AC21" s="10"/>
      <c r="AD21" s="10"/>
      <c r="AE21" s="218"/>
      <c r="AF21" s="10"/>
      <c r="AG21" s="10"/>
      <c r="AH21" s="10"/>
      <c r="AI21" s="217"/>
      <c r="AJ21" s="9"/>
      <c r="AK21" s="10"/>
      <c r="AL21" s="10"/>
      <c r="AM21" s="10">
        <v>5</v>
      </c>
      <c r="AN21" s="10">
        <v>5</v>
      </c>
      <c r="AO21" s="10">
        <f>AN21/AM21</f>
        <v>1</v>
      </c>
    </row>
    <row r="22" spans="1:41" x14ac:dyDescent="0.25">
      <c r="A22" s="11">
        <v>17</v>
      </c>
      <c r="B22" s="12" t="s">
        <v>358</v>
      </c>
      <c r="C22" s="217">
        <v>95</v>
      </c>
      <c r="D22" s="9">
        <v>95</v>
      </c>
      <c r="E22" s="10">
        <f>D22-C22</f>
        <v>0</v>
      </c>
      <c r="F22" s="10">
        <v>3</v>
      </c>
      <c r="G22" s="217">
        <v>60</v>
      </c>
      <c r="H22" s="9">
        <v>60</v>
      </c>
      <c r="I22" s="10">
        <f>H22-G22</f>
        <v>0</v>
      </c>
      <c r="J22" s="10">
        <v>1</v>
      </c>
      <c r="K22" s="217">
        <v>60</v>
      </c>
      <c r="L22" s="9">
        <v>60</v>
      </c>
      <c r="M22" s="10">
        <f>L22-K22</f>
        <v>0</v>
      </c>
      <c r="N22" s="10">
        <v>0</v>
      </c>
      <c r="O22" s="217">
        <v>0</v>
      </c>
      <c r="P22" s="9">
        <v>0</v>
      </c>
      <c r="Q22" s="10">
        <f>P22-O22</f>
        <v>0</v>
      </c>
      <c r="R22" s="10">
        <v>0</v>
      </c>
      <c r="S22" s="217">
        <v>95</v>
      </c>
      <c r="T22" s="9">
        <v>95</v>
      </c>
      <c r="U22" s="10">
        <f>T22-S22</f>
        <v>0</v>
      </c>
      <c r="V22" s="10">
        <v>3</v>
      </c>
      <c r="W22" s="218"/>
      <c r="X22" s="10"/>
      <c r="Y22" s="10"/>
      <c r="Z22" s="10"/>
      <c r="AA22" s="217"/>
      <c r="AB22" s="9"/>
      <c r="AC22" s="10"/>
      <c r="AD22" s="10"/>
      <c r="AE22" s="218"/>
      <c r="AF22" s="10"/>
      <c r="AG22" s="10"/>
      <c r="AH22" s="10"/>
      <c r="AI22" s="217"/>
      <c r="AJ22" s="9"/>
      <c r="AK22" s="10"/>
      <c r="AL22" s="10"/>
      <c r="AM22" s="10">
        <v>5</v>
      </c>
      <c r="AN22" s="10">
        <v>5</v>
      </c>
      <c r="AO22" s="10">
        <f>AN22/AM22</f>
        <v>1</v>
      </c>
    </row>
    <row r="23" spans="1:41" x14ac:dyDescent="0.25">
      <c r="A23" s="11">
        <v>18</v>
      </c>
      <c r="B23" s="12" t="s">
        <v>357</v>
      </c>
      <c r="C23" s="217">
        <v>95</v>
      </c>
      <c r="D23" s="9">
        <v>95</v>
      </c>
      <c r="E23" s="10">
        <f>D23-C23</f>
        <v>0</v>
      </c>
      <c r="F23" s="10">
        <v>3</v>
      </c>
      <c r="G23" s="217">
        <v>60</v>
      </c>
      <c r="H23" s="9">
        <v>60</v>
      </c>
      <c r="I23" s="10">
        <f>H23-G23</f>
        <v>0</v>
      </c>
      <c r="J23" s="10">
        <v>1</v>
      </c>
      <c r="K23" s="217">
        <v>40</v>
      </c>
      <c r="L23" s="9">
        <v>51</v>
      </c>
      <c r="M23" s="10">
        <f>L23-K23</f>
        <v>11</v>
      </c>
      <c r="N23" s="10">
        <v>0</v>
      </c>
      <c r="O23" s="217">
        <v>0</v>
      </c>
      <c r="P23" s="9">
        <v>0</v>
      </c>
      <c r="Q23" s="10">
        <f>P23-O23</f>
        <v>0</v>
      </c>
      <c r="R23" s="10">
        <v>0</v>
      </c>
      <c r="S23" s="217">
        <v>95</v>
      </c>
      <c r="T23" s="9">
        <v>95</v>
      </c>
      <c r="U23" s="10">
        <f>T23-S23</f>
        <v>0</v>
      </c>
      <c r="V23" s="10">
        <v>3</v>
      </c>
      <c r="W23" s="218"/>
      <c r="X23" s="10"/>
      <c r="Y23" s="10"/>
      <c r="Z23" s="10"/>
      <c r="AA23" s="217"/>
      <c r="AB23" s="9"/>
      <c r="AC23" s="10"/>
      <c r="AD23" s="10"/>
      <c r="AE23" s="218"/>
      <c r="AF23" s="10"/>
      <c r="AG23" s="10"/>
      <c r="AH23" s="10"/>
      <c r="AI23" s="217"/>
      <c r="AJ23" s="9"/>
      <c r="AK23" s="10"/>
      <c r="AL23" s="10"/>
      <c r="AM23" s="10">
        <v>5</v>
      </c>
      <c r="AN23" s="10">
        <v>5</v>
      </c>
      <c r="AO23" s="10">
        <f>AN23/AM23</f>
        <v>1</v>
      </c>
    </row>
    <row r="24" spans="1:41" x14ac:dyDescent="0.25">
      <c r="A24" s="11">
        <v>19</v>
      </c>
      <c r="B24" s="12" t="s">
        <v>356</v>
      </c>
      <c r="C24" s="217">
        <v>95</v>
      </c>
      <c r="D24" s="9">
        <v>95</v>
      </c>
      <c r="E24" s="10">
        <f>D24-C24</f>
        <v>0</v>
      </c>
      <c r="F24" s="10">
        <v>3</v>
      </c>
      <c r="G24" s="217">
        <v>60</v>
      </c>
      <c r="H24" s="9">
        <v>60</v>
      </c>
      <c r="I24" s="10">
        <f>H24-G24</f>
        <v>0</v>
      </c>
      <c r="J24" s="10">
        <v>1</v>
      </c>
      <c r="K24" s="217">
        <v>40</v>
      </c>
      <c r="L24" s="9">
        <v>40</v>
      </c>
      <c r="M24" s="10">
        <f>L24-K24</f>
        <v>0</v>
      </c>
      <c r="N24" s="10">
        <v>0</v>
      </c>
      <c r="O24" s="217">
        <v>0</v>
      </c>
      <c r="P24" s="9">
        <v>0</v>
      </c>
      <c r="Q24" s="10">
        <f>P24-O24</f>
        <v>0</v>
      </c>
      <c r="R24" s="10">
        <v>0</v>
      </c>
      <c r="S24" s="217">
        <v>95</v>
      </c>
      <c r="T24" s="9">
        <v>95</v>
      </c>
      <c r="U24" s="10">
        <f>T24-S24</f>
        <v>0</v>
      </c>
      <c r="V24" s="10">
        <v>3</v>
      </c>
      <c r="W24" s="218"/>
      <c r="X24" s="10"/>
      <c r="Y24" s="10"/>
      <c r="Z24" s="10"/>
      <c r="AA24" s="217"/>
      <c r="AB24" s="9"/>
      <c r="AC24" s="10"/>
      <c r="AD24" s="10"/>
      <c r="AE24" s="218"/>
      <c r="AF24" s="10"/>
      <c r="AG24" s="10"/>
      <c r="AH24" s="10"/>
      <c r="AI24" s="217"/>
      <c r="AJ24" s="9"/>
      <c r="AK24" s="10"/>
      <c r="AL24" s="10"/>
      <c r="AM24" s="10">
        <v>5</v>
      </c>
      <c r="AN24" s="10">
        <v>5</v>
      </c>
      <c r="AO24" s="10">
        <f>AN24/AM24</f>
        <v>1</v>
      </c>
    </row>
    <row r="25" spans="1:41" x14ac:dyDescent="0.25">
      <c r="A25" s="11">
        <v>20</v>
      </c>
      <c r="B25" s="12" t="s">
        <v>355</v>
      </c>
      <c r="C25" s="217">
        <v>95</v>
      </c>
      <c r="D25" s="9">
        <v>95</v>
      </c>
      <c r="E25" s="10">
        <f>D25-C25</f>
        <v>0</v>
      </c>
      <c r="F25" s="10">
        <v>3</v>
      </c>
      <c r="G25" s="217">
        <v>60</v>
      </c>
      <c r="H25" s="9">
        <v>60</v>
      </c>
      <c r="I25" s="10">
        <f>H25-G25</f>
        <v>0</v>
      </c>
      <c r="J25" s="10">
        <v>1</v>
      </c>
      <c r="K25" s="217">
        <v>40</v>
      </c>
      <c r="L25" s="9">
        <v>40</v>
      </c>
      <c r="M25" s="10">
        <f>L25-K25</f>
        <v>0</v>
      </c>
      <c r="N25" s="10">
        <v>0</v>
      </c>
      <c r="O25" s="217">
        <v>0</v>
      </c>
      <c r="P25" s="9">
        <v>0</v>
      </c>
      <c r="Q25" s="10">
        <f>P25-O25</f>
        <v>0</v>
      </c>
      <c r="R25" s="10">
        <v>0</v>
      </c>
      <c r="S25" s="217">
        <v>95</v>
      </c>
      <c r="T25" s="9">
        <v>95</v>
      </c>
      <c r="U25" s="10">
        <f>T25-S25</f>
        <v>0</v>
      </c>
      <c r="V25" s="10">
        <v>3</v>
      </c>
      <c r="W25" s="218">
        <v>95</v>
      </c>
      <c r="X25" s="10">
        <v>95</v>
      </c>
      <c r="Y25" s="10">
        <f>X25-W25</f>
        <v>0</v>
      </c>
      <c r="Z25" s="10">
        <v>3</v>
      </c>
      <c r="AA25" s="217">
        <v>4</v>
      </c>
      <c r="AB25" s="9">
        <v>4</v>
      </c>
      <c r="AC25" s="10">
        <v>0</v>
      </c>
      <c r="AD25" s="10">
        <v>0</v>
      </c>
      <c r="AE25" s="218"/>
      <c r="AF25" s="10"/>
      <c r="AG25" s="10"/>
      <c r="AH25" s="10"/>
      <c r="AI25" s="217"/>
      <c r="AJ25" s="9"/>
      <c r="AK25" s="10"/>
      <c r="AL25" s="10"/>
      <c r="AM25" s="10">
        <v>6</v>
      </c>
      <c r="AN25" s="10">
        <v>6</v>
      </c>
      <c r="AO25" s="10">
        <f>AN25/AM25</f>
        <v>1</v>
      </c>
    </row>
    <row r="26" spans="1:41" x14ac:dyDescent="0.25">
      <c r="A26" s="11">
        <v>21</v>
      </c>
      <c r="B26" s="12" t="s">
        <v>354</v>
      </c>
      <c r="C26" s="217">
        <v>95</v>
      </c>
      <c r="D26" s="9">
        <v>95</v>
      </c>
      <c r="E26" s="10">
        <f>D26-C26</f>
        <v>0</v>
      </c>
      <c r="F26" s="10">
        <v>3</v>
      </c>
      <c r="G26" s="217">
        <v>60</v>
      </c>
      <c r="H26" s="9">
        <v>60</v>
      </c>
      <c r="I26" s="10">
        <f>H26-G26</f>
        <v>0</v>
      </c>
      <c r="J26" s="10">
        <v>1</v>
      </c>
      <c r="K26" s="217">
        <v>40</v>
      </c>
      <c r="L26" s="9">
        <v>40</v>
      </c>
      <c r="M26" s="10">
        <f>L26-K26</f>
        <v>0</v>
      </c>
      <c r="N26" s="10">
        <v>0</v>
      </c>
      <c r="O26" s="217">
        <v>0</v>
      </c>
      <c r="P26" s="9">
        <v>0</v>
      </c>
      <c r="Q26" s="10">
        <f>P26-O26</f>
        <v>0</v>
      </c>
      <c r="R26" s="10">
        <v>0</v>
      </c>
      <c r="S26" s="217">
        <v>95</v>
      </c>
      <c r="T26" s="9">
        <v>95</v>
      </c>
      <c r="U26" s="10">
        <f>T26-S26</f>
        <v>0</v>
      </c>
      <c r="V26" s="10">
        <v>3</v>
      </c>
      <c r="W26" s="218"/>
      <c r="X26" s="10"/>
      <c r="Y26" s="10"/>
      <c r="Z26" s="10"/>
      <c r="AA26" s="217"/>
      <c r="AB26" s="9"/>
      <c r="AC26" s="10"/>
      <c r="AD26" s="10"/>
      <c r="AE26" s="218"/>
      <c r="AF26" s="10"/>
      <c r="AG26" s="10"/>
      <c r="AH26" s="10"/>
      <c r="AI26" s="217"/>
      <c r="AJ26" s="9"/>
      <c r="AK26" s="10"/>
      <c r="AL26" s="10"/>
      <c r="AM26" s="10">
        <v>5</v>
      </c>
      <c r="AN26" s="10">
        <v>5</v>
      </c>
      <c r="AO26" s="10">
        <f>AN26/AM26</f>
        <v>1</v>
      </c>
    </row>
    <row r="27" spans="1:41" x14ac:dyDescent="0.25">
      <c r="A27" s="11">
        <v>22</v>
      </c>
      <c r="B27" s="12" t="s">
        <v>353</v>
      </c>
      <c r="C27" s="217">
        <v>95</v>
      </c>
      <c r="D27" s="9">
        <v>95</v>
      </c>
      <c r="E27" s="10">
        <f>D27-C27</f>
        <v>0</v>
      </c>
      <c r="F27" s="10">
        <v>3</v>
      </c>
      <c r="G27" s="217">
        <v>60</v>
      </c>
      <c r="H27" s="9">
        <v>60</v>
      </c>
      <c r="I27" s="10">
        <f>H27-G27</f>
        <v>0</v>
      </c>
      <c r="J27" s="10">
        <v>1</v>
      </c>
      <c r="K27" s="217">
        <v>40</v>
      </c>
      <c r="L27" s="9">
        <v>40</v>
      </c>
      <c r="M27" s="10">
        <f>L27-K27</f>
        <v>0</v>
      </c>
      <c r="N27" s="10">
        <v>0</v>
      </c>
      <c r="O27" s="217">
        <v>0</v>
      </c>
      <c r="P27" s="9">
        <v>0</v>
      </c>
      <c r="Q27" s="10">
        <f>P27-O27</f>
        <v>0</v>
      </c>
      <c r="R27" s="10">
        <v>0</v>
      </c>
      <c r="S27" s="217">
        <v>95</v>
      </c>
      <c r="T27" s="9">
        <v>95</v>
      </c>
      <c r="U27" s="10">
        <f>T27-S27</f>
        <v>0</v>
      </c>
      <c r="V27" s="10">
        <v>3</v>
      </c>
      <c r="W27" s="218"/>
      <c r="X27" s="10"/>
      <c r="Y27" s="10"/>
      <c r="Z27" s="10"/>
      <c r="AA27" s="217"/>
      <c r="AB27" s="9"/>
      <c r="AC27" s="10"/>
      <c r="AD27" s="10"/>
      <c r="AE27" s="218"/>
      <c r="AF27" s="10"/>
      <c r="AG27" s="10"/>
      <c r="AH27" s="10"/>
      <c r="AI27" s="217"/>
      <c r="AJ27" s="9"/>
      <c r="AK27" s="10"/>
      <c r="AL27" s="10"/>
      <c r="AM27" s="10">
        <v>5</v>
      </c>
      <c r="AN27" s="10">
        <v>5</v>
      </c>
      <c r="AO27" s="10">
        <f>AN27/AM27</f>
        <v>1</v>
      </c>
    </row>
    <row r="28" spans="1:41" x14ac:dyDescent="0.25">
      <c r="A28" s="11">
        <v>23</v>
      </c>
      <c r="B28" s="12" t="s">
        <v>352</v>
      </c>
      <c r="C28" s="217">
        <v>95</v>
      </c>
      <c r="D28" s="9">
        <v>95</v>
      </c>
      <c r="E28" s="10">
        <f>D28-C28</f>
        <v>0</v>
      </c>
      <c r="F28" s="10">
        <v>3</v>
      </c>
      <c r="G28" s="217">
        <v>60</v>
      </c>
      <c r="H28" s="9">
        <v>60</v>
      </c>
      <c r="I28" s="10">
        <f>H28-G28</f>
        <v>0</v>
      </c>
      <c r="J28" s="10">
        <v>1</v>
      </c>
      <c r="K28" s="217">
        <v>40</v>
      </c>
      <c r="L28" s="9">
        <v>40</v>
      </c>
      <c r="M28" s="10">
        <f>L28-K28</f>
        <v>0</v>
      </c>
      <c r="N28" s="10">
        <v>0</v>
      </c>
      <c r="O28" s="217">
        <v>0</v>
      </c>
      <c r="P28" s="9">
        <v>0</v>
      </c>
      <c r="Q28" s="10">
        <f>P28-O28</f>
        <v>0</v>
      </c>
      <c r="R28" s="10">
        <v>0</v>
      </c>
      <c r="S28" s="217">
        <v>95</v>
      </c>
      <c r="T28" s="9">
        <v>95</v>
      </c>
      <c r="U28" s="10">
        <f>T28-S28</f>
        <v>0</v>
      </c>
      <c r="V28" s="10">
        <v>3</v>
      </c>
      <c r="W28" s="218"/>
      <c r="X28" s="10"/>
      <c r="Y28" s="10"/>
      <c r="Z28" s="10"/>
      <c r="AA28" s="217"/>
      <c r="AB28" s="9"/>
      <c r="AC28" s="10"/>
      <c r="AD28" s="10"/>
      <c r="AE28" s="218"/>
      <c r="AF28" s="10"/>
      <c r="AG28" s="10"/>
      <c r="AH28" s="10"/>
      <c r="AI28" s="217"/>
      <c r="AJ28" s="9"/>
      <c r="AK28" s="10"/>
      <c r="AL28" s="10"/>
      <c r="AM28" s="10">
        <v>5</v>
      </c>
      <c r="AN28" s="10">
        <v>5</v>
      </c>
      <c r="AO28" s="10">
        <f>AN28/AM28</f>
        <v>1</v>
      </c>
    </row>
    <row r="29" spans="1:41" x14ac:dyDescent="0.25">
      <c r="A29" s="11">
        <v>24</v>
      </c>
      <c r="B29" s="12" t="s">
        <v>351</v>
      </c>
      <c r="C29" s="217">
        <v>95</v>
      </c>
      <c r="D29" s="9">
        <v>95</v>
      </c>
      <c r="E29" s="10">
        <f>D29-C29</f>
        <v>0</v>
      </c>
      <c r="F29" s="10">
        <v>3</v>
      </c>
      <c r="G29" s="217">
        <v>60</v>
      </c>
      <c r="H29" s="9">
        <v>60</v>
      </c>
      <c r="I29" s="10">
        <f>H29-G29</f>
        <v>0</v>
      </c>
      <c r="J29" s="10">
        <v>1</v>
      </c>
      <c r="K29" s="217">
        <v>60</v>
      </c>
      <c r="L29" s="9">
        <v>60</v>
      </c>
      <c r="M29" s="10">
        <f>L29-K29</f>
        <v>0</v>
      </c>
      <c r="N29" s="10">
        <v>0</v>
      </c>
      <c r="O29" s="217">
        <v>0</v>
      </c>
      <c r="P29" s="9">
        <v>2</v>
      </c>
      <c r="Q29" s="10">
        <f>P29-O29</f>
        <v>2</v>
      </c>
      <c r="R29" s="10">
        <v>0</v>
      </c>
      <c r="S29" s="217">
        <v>95</v>
      </c>
      <c r="T29" s="9">
        <v>95</v>
      </c>
      <c r="U29" s="10">
        <f>T29-S29</f>
        <v>0</v>
      </c>
      <c r="V29" s="10">
        <v>3</v>
      </c>
      <c r="W29" s="218"/>
      <c r="X29" s="10"/>
      <c r="Y29" s="10"/>
      <c r="Z29" s="10"/>
      <c r="AA29" s="217"/>
      <c r="AB29" s="9"/>
      <c r="AC29" s="10"/>
      <c r="AD29" s="10"/>
      <c r="AE29" s="218"/>
      <c r="AF29" s="10"/>
      <c r="AG29" s="10"/>
      <c r="AH29" s="10"/>
      <c r="AI29" s="217"/>
      <c r="AJ29" s="9"/>
      <c r="AK29" s="10"/>
      <c r="AL29" s="10"/>
      <c r="AM29" s="10">
        <v>5</v>
      </c>
      <c r="AN29" s="10">
        <v>5</v>
      </c>
      <c r="AO29" s="10">
        <f>AN29/AM29</f>
        <v>1</v>
      </c>
    </row>
    <row r="30" spans="1:41" x14ac:dyDescent="0.25">
      <c r="A30" s="11">
        <v>25</v>
      </c>
      <c r="B30" s="12" t="s">
        <v>350</v>
      </c>
      <c r="C30" s="217">
        <v>95</v>
      </c>
      <c r="D30" s="9">
        <v>95</v>
      </c>
      <c r="E30" s="10">
        <f>D30-C30</f>
        <v>0</v>
      </c>
      <c r="F30" s="10">
        <v>3</v>
      </c>
      <c r="G30" s="217">
        <v>60</v>
      </c>
      <c r="H30" s="9">
        <v>60</v>
      </c>
      <c r="I30" s="10">
        <f>H30-G30</f>
        <v>0</v>
      </c>
      <c r="J30" s="10">
        <v>1</v>
      </c>
      <c r="K30" s="217">
        <v>40</v>
      </c>
      <c r="L30" s="9">
        <v>40</v>
      </c>
      <c r="M30" s="10">
        <f>L30-K30</f>
        <v>0</v>
      </c>
      <c r="N30" s="10">
        <v>0</v>
      </c>
      <c r="O30" s="217">
        <v>0</v>
      </c>
      <c r="P30" s="9">
        <v>0</v>
      </c>
      <c r="Q30" s="10">
        <f>P30-O30</f>
        <v>0</v>
      </c>
      <c r="R30" s="10">
        <v>0</v>
      </c>
      <c r="S30" s="217">
        <v>95</v>
      </c>
      <c r="T30" s="9">
        <v>95</v>
      </c>
      <c r="U30" s="10">
        <f>T30-S30</f>
        <v>0</v>
      </c>
      <c r="V30" s="10">
        <v>3</v>
      </c>
      <c r="W30" s="218"/>
      <c r="X30" s="10"/>
      <c r="Y30" s="10"/>
      <c r="Z30" s="10"/>
      <c r="AA30" s="217"/>
      <c r="AB30" s="9"/>
      <c r="AC30" s="10"/>
      <c r="AD30" s="10"/>
      <c r="AE30" s="218"/>
      <c r="AF30" s="10"/>
      <c r="AG30" s="10"/>
      <c r="AH30" s="10"/>
      <c r="AI30" s="217"/>
      <c r="AJ30" s="9"/>
      <c r="AK30" s="10"/>
      <c r="AL30" s="10"/>
      <c r="AM30" s="10">
        <v>5</v>
      </c>
      <c r="AN30" s="10">
        <v>5</v>
      </c>
      <c r="AO30" s="10">
        <f>AN30/AM30</f>
        <v>1</v>
      </c>
    </row>
    <row r="31" spans="1:41" x14ac:dyDescent="0.25">
      <c r="A31" s="11">
        <v>26</v>
      </c>
      <c r="B31" s="12" t="s">
        <v>349</v>
      </c>
      <c r="C31" s="217">
        <v>95</v>
      </c>
      <c r="D31" s="9">
        <v>95</v>
      </c>
      <c r="E31" s="10">
        <f>D31-C31</f>
        <v>0</v>
      </c>
      <c r="F31" s="10">
        <v>3</v>
      </c>
      <c r="G31" s="217">
        <v>60</v>
      </c>
      <c r="H31" s="9">
        <v>60</v>
      </c>
      <c r="I31" s="10">
        <f>H31-G31</f>
        <v>0</v>
      </c>
      <c r="J31" s="10">
        <v>1</v>
      </c>
      <c r="K31" s="217">
        <v>40</v>
      </c>
      <c r="L31" s="9">
        <v>40</v>
      </c>
      <c r="M31" s="10">
        <f>L31-K31</f>
        <v>0</v>
      </c>
      <c r="N31" s="10">
        <v>0</v>
      </c>
      <c r="O31" s="217">
        <v>0</v>
      </c>
      <c r="P31" s="9">
        <v>0</v>
      </c>
      <c r="Q31" s="10">
        <f>P31-O31</f>
        <v>0</v>
      </c>
      <c r="R31" s="10">
        <v>0</v>
      </c>
      <c r="S31" s="217">
        <v>95</v>
      </c>
      <c r="T31" s="9">
        <v>95</v>
      </c>
      <c r="U31" s="10">
        <f>T31-S31</f>
        <v>0</v>
      </c>
      <c r="V31" s="10">
        <v>3</v>
      </c>
      <c r="W31" s="218">
        <v>95</v>
      </c>
      <c r="X31" s="10">
        <v>98</v>
      </c>
      <c r="Y31" s="10">
        <f>X31-W31</f>
        <v>3</v>
      </c>
      <c r="Z31" s="10">
        <v>3</v>
      </c>
      <c r="AA31" s="217">
        <v>4</v>
      </c>
      <c r="AB31" s="9">
        <v>4</v>
      </c>
      <c r="AC31" s="10">
        <v>0</v>
      </c>
      <c r="AD31" s="10">
        <v>0</v>
      </c>
      <c r="AE31" s="218"/>
      <c r="AF31" s="10"/>
      <c r="AG31" s="10"/>
      <c r="AH31" s="10"/>
      <c r="AI31" s="217"/>
      <c r="AJ31" s="9"/>
      <c r="AK31" s="10"/>
      <c r="AL31" s="10"/>
      <c r="AM31" s="10">
        <v>6</v>
      </c>
      <c r="AN31" s="10">
        <v>6</v>
      </c>
      <c r="AO31" s="10">
        <f>AN31/AM31</f>
        <v>1</v>
      </c>
    </row>
    <row r="32" spans="1:41" x14ac:dyDescent="0.25">
      <c r="A32" s="11">
        <v>27</v>
      </c>
      <c r="B32" s="12" t="s">
        <v>348</v>
      </c>
      <c r="C32" s="217">
        <v>95</v>
      </c>
      <c r="D32" s="9">
        <v>95</v>
      </c>
      <c r="E32" s="10">
        <f>D32-C32</f>
        <v>0</v>
      </c>
      <c r="F32" s="10">
        <v>3</v>
      </c>
      <c r="G32" s="217">
        <v>60</v>
      </c>
      <c r="H32" s="9">
        <v>60</v>
      </c>
      <c r="I32" s="10">
        <f>H32-G32</f>
        <v>0</v>
      </c>
      <c r="J32" s="10">
        <v>1</v>
      </c>
      <c r="K32" s="217">
        <v>40</v>
      </c>
      <c r="L32" s="9">
        <v>40</v>
      </c>
      <c r="M32" s="10">
        <f>L32-K32</f>
        <v>0</v>
      </c>
      <c r="N32" s="10">
        <v>0</v>
      </c>
      <c r="O32" s="217">
        <v>0</v>
      </c>
      <c r="P32" s="9">
        <v>1</v>
      </c>
      <c r="Q32" s="10">
        <f>P32-O32</f>
        <v>1</v>
      </c>
      <c r="R32" s="10">
        <v>0</v>
      </c>
      <c r="S32" s="217">
        <v>95</v>
      </c>
      <c r="T32" s="9">
        <v>95</v>
      </c>
      <c r="U32" s="10">
        <f>T32-S32</f>
        <v>0</v>
      </c>
      <c r="V32" s="10">
        <v>3</v>
      </c>
      <c r="W32" s="218"/>
      <c r="X32" s="10"/>
      <c r="Y32" s="10"/>
      <c r="Z32" s="10"/>
      <c r="AA32" s="217"/>
      <c r="AB32" s="9"/>
      <c r="AC32" s="10"/>
      <c r="AD32" s="10"/>
      <c r="AE32" s="218"/>
      <c r="AF32" s="10"/>
      <c r="AG32" s="10"/>
      <c r="AH32" s="10"/>
      <c r="AI32" s="217"/>
      <c r="AJ32" s="9"/>
      <c r="AK32" s="10"/>
      <c r="AL32" s="10"/>
      <c r="AM32" s="10">
        <v>5</v>
      </c>
      <c r="AN32" s="10">
        <v>5</v>
      </c>
      <c r="AO32" s="10">
        <f>AN32/AM32</f>
        <v>1</v>
      </c>
    </row>
    <row r="33" spans="1:41" x14ac:dyDescent="0.25">
      <c r="A33" s="11">
        <v>28</v>
      </c>
      <c r="B33" s="12" t="s">
        <v>347</v>
      </c>
      <c r="C33" s="217">
        <v>95</v>
      </c>
      <c r="D33" s="9">
        <v>95</v>
      </c>
      <c r="E33" s="10">
        <f>D33-C33</f>
        <v>0</v>
      </c>
      <c r="F33" s="10">
        <v>3</v>
      </c>
      <c r="G33" s="217">
        <v>60</v>
      </c>
      <c r="H33" s="9">
        <v>60</v>
      </c>
      <c r="I33" s="10">
        <f>H33-G33</f>
        <v>0</v>
      </c>
      <c r="J33" s="10">
        <v>1</v>
      </c>
      <c r="K33" s="217">
        <v>40</v>
      </c>
      <c r="L33" s="9">
        <v>40</v>
      </c>
      <c r="M33" s="10">
        <f>L33-K33</f>
        <v>0</v>
      </c>
      <c r="N33" s="10">
        <v>0</v>
      </c>
      <c r="O33" s="217">
        <v>0</v>
      </c>
      <c r="P33" s="9">
        <v>0</v>
      </c>
      <c r="Q33" s="10">
        <f>P33-O33</f>
        <v>0</v>
      </c>
      <c r="R33" s="10">
        <v>0</v>
      </c>
      <c r="S33" s="217">
        <v>95</v>
      </c>
      <c r="T33" s="9">
        <v>95</v>
      </c>
      <c r="U33" s="10">
        <f>T33-S33</f>
        <v>0</v>
      </c>
      <c r="V33" s="10">
        <v>3</v>
      </c>
      <c r="W33" s="218">
        <v>95</v>
      </c>
      <c r="X33" s="10">
        <v>95</v>
      </c>
      <c r="Y33" s="10">
        <f>X33-W33</f>
        <v>0</v>
      </c>
      <c r="Z33" s="10">
        <v>3</v>
      </c>
      <c r="AA33" s="217">
        <v>4</v>
      </c>
      <c r="AB33" s="9">
        <v>4</v>
      </c>
      <c r="AC33" s="10">
        <f>AB33-AA33</f>
        <v>0</v>
      </c>
      <c r="AD33" s="10">
        <v>0</v>
      </c>
      <c r="AE33" s="218"/>
      <c r="AF33" s="10"/>
      <c r="AG33" s="10"/>
      <c r="AH33" s="10"/>
      <c r="AI33" s="217"/>
      <c r="AJ33" s="9"/>
      <c r="AK33" s="10"/>
      <c r="AL33" s="10"/>
      <c r="AM33" s="10">
        <v>6</v>
      </c>
      <c r="AN33" s="10">
        <v>6</v>
      </c>
      <c r="AO33" s="10">
        <f>AN33/AM33</f>
        <v>1</v>
      </c>
    </row>
    <row r="34" spans="1:41" x14ac:dyDescent="0.25">
      <c r="A34" s="11">
        <v>29</v>
      </c>
      <c r="B34" s="12" t="s">
        <v>346</v>
      </c>
      <c r="C34" s="217">
        <v>95</v>
      </c>
      <c r="D34" s="9">
        <v>95</v>
      </c>
      <c r="E34" s="10">
        <f>D34-C34</f>
        <v>0</v>
      </c>
      <c r="F34" s="10">
        <v>3</v>
      </c>
      <c r="G34" s="217">
        <v>60</v>
      </c>
      <c r="H34" s="9">
        <v>60</v>
      </c>
      <c r="I34" s="10">
        <f>H34-G34</f>
        <v>0</v>
      </c>
      <c r="J34" s="10">
        <v>1</v>
      </c>
      <c r="K34" s="217">
        <v>40</v>
      </c>
      <c r="L34" s="9">
        <v>40</v>
      </c>
      <c r="M34" s="10">
        <f>L34-K34</f>
        <v>0</v>
      </c>
      <c r="N34" s="10">
        <v>0</v>
      </c>
      <c r="O34" s="217">
        <v>0</v>
      </c>
      <c r="P34" s="9">
        <v>0</v>
      </c>
      <c r="Q34" s="10">
        <f>P34-O34</f>
        <v>0</v>
      </c>
      <c r="R34" s="10">
        <v>0</v>
      </c>
      <c r="S34" s="217">
        <v>95</v>
      </c>
      <c r="T34" s="9">
        <v>95</v>
      </c>
      <c r="U34" s="10">
        <f>T34-S34</f>
        <v>0</v>
      </c>
      <c r="V34" s="10">
        <v>3</v>
      </c>
      <c r="W34" s="218"/>
      <c r="X34" s="10"/>
      <c r="Y34" s="10"/>
      <c r="Z34" s="10"/>
      <c r="AA34" s="217"/>
      <c r="AB34" s="9"/>
      <c r="AC34" s="10"/>
      <c r="AD34" s="10"/>
      <c r="AE34" s="218"/>
      <c r="AF34" s="10"/>
      <c r="AG34" s="10"/>
      <c r="AH34" s="10"/>
      <c r="AI34" s="217"/>
      <c r="AJ34" s="9"/>
      <c r="AK34" s="10"/>
      <c r="AL34" s="10"/>
      <c r="AM34" s="10">
        <v>5</v>
      </c>
      <c r="AN34" s="10">
        <v>5</v>
      </c>
      <c r="AO34" s="10">
        <f>AN34/AM34</f>
        <v>1</v>
      </c>
    </row>
    <row r="35" spans="1:41" x14ac:dyDescent="0.25">
      <c r="A35" s="11">
        <v>30</v>
      </c>
      <c r="B35" s="12" t="s">
        <v>345</v>
      </c>
      <c r="C35" s="217">
        <v>95</v>
      </c>
      <c r="D35" s="9">
        <v>95</v>
      </c>
      <c r="E35" s="10">
        <f>D35-C35</f>
        <v>0</v>
      </c>
      <c r="F35" s="10">
        <v>3</v>
      </c>
      <c r="G35" s="217">
        <v>60</v>
      </c>
      <c r="H35" s="9">
        <v>60</v>
      </c>
      <c r="I35" s="10">
        <f>H35-G35</f>
        <v>0</v>
      </c>
      <c r="J35" s="10">
        <v>1</v>
      </c>
      <c r="K35" s="217">
        <v>40</v>
      </c>
      <c r="L35" s="9">
        <v>40</v>
      </c>
      <c r="M35" s="10">
        <f>L35-K35</f>
        <v>0</v>
      </c>
      <c r="N35" s="10">
        <v>0</v>
      </c>
      <c r="O35" s="217">
        <v>0</v>
      </c>
      <c r="P35" s="219">
        <v>8</v>
      </c>
      <c r="Q35" s="10">
        <f>P35-O35</f>
        <v>8</v>
      </c>
      <c r="R35" s="10">
        <v>0</v>
      </c>
      <c r="S35" s="217">
        <v>95</v>
      </c>
      <c r="T35" s="9">
        <v>95</v>
      </c>
      <c r="U35" s="10">
        <f>T35-S35</f>
        <v>0</v>
      </c>
      <c r="V35" s="10">
        <v>3</v>
      </c>
      <c r="W35" s="218"/>
      <c r="X35" s="10"/>
      <c r="Y35" s="10"/>
      <c r="Z35" s="10"/>
      <c r="AA35" s="217"/>
      <c r="AB35" s="9"/>
      <c r="AC35" s="10"/>
      <c r="AD35" s="10"/>
      <c r="AE35" s="218"/>
      <c r="AF35" s="10"/>
      <c r="AG35" s="10"/>
      <c r="AH35" s="10"/>
      <c r="AI35" s="217"/>
      <c r="AJ35" s="9"/>
      <c r="AK35" s="10"/>
      <c r="AL35" s="10"/>
      <c r="AM35" s="10">
        <v>5</v>
      </c>
      <c r="AN35" s="10">
        <v>5</v>
      </c>
      <c r="AO35" s="10">
        <f>AN35/AM35</f>
        <v>1</v>
      </c>
    </row>
    <row r="36" spans="1:41" x14ac:dyDescent="0.25">
      <c r="A36" s="11">
        <v>31</v>
      </c>
      <c r="B36" s="12" t="s">
        <v>344</v>
      </c>
      <c r="C36" s="217">
        <v>95</v>
      </c>
      <c r="D36" s="9">
        <v>95</v>
      </c>
      <c r="E36" s="10">
        <f>D36-C36</f>
        <v>0</v>
      </c>
      <c r="F36" s="10">
        <v>3</v>
      </c>
      <c r="G36" s="217">
        <v>60</v>
      </c>
      <c r="H36" s="9">
        <v>60</v>
      </c>
      <c r="I36" s="10">
        <f>H36-G36</f>
        <v>0</v>
      </c>
      <c r="J36" s="10">
        <v>1</v>
      </c>
      <c r="K36" s="217">
        <v>60</v>
      </c>
      <c r="L36" s="9">
        <v>60</v>
      </c>
      <c r="M36" s="10">
        <f>L36-K36</f>
        <v>0</v>
      </c>
      <c r="N36" s="10">
        <v>0</v>
      </c>
      <c r="O36" s="217">
        <v>0</v>
      </c>
      <c r="P36" s="9">
        <v>6</v>
      </c>
      <c r="Q36" s="10">
        <f>P36-O36</f>
        <v>6</v>
      </c>
      <c r="R36" s="10">
        <v>0</v>
      </c>
      <c r="S36" s="217">
        <v>95</v>
      </c>
      <c r="T36" s="9">
        <v>95</v>
      </c>
      <c r="U36" s="10">
        <f>T36-S36</f>
        <v>0</v>
      </c>
      <c r="V36" s="10">
        <v>3</v>
      </c>
      <c r="W36" s="218">
        <v>95</v>
      </c>
      <c r="X36" s="10">
        <v>95</v>
      </c>
      <c r="Y36" s="10">
        <f>X36-W36</f>
        <v>0</v>
      </c>
      <c r="Z36" s="10">
        <v>3</v>
      </c>
      <c r="AA36" s="217">
        <v>4</v>
      </c>
      <c r="AB36" s="9">
        <v>4</v>
      </c>
      <c r="AC36" s="10">
        <f>AB36-AA36</f>
        <v>0</v>
      </c>
      <c r="AD36" s="10">
        <v>0</v>
      </c>
      <c r="AE36" s="218"/>
      <c r="AF36" s="10"/>
      <c r="AG36" s="10"/>
      <c r="AH36" s="10"/>
      <c r="AI36" s="217"/>
      <c r="AJ36" s="9"/>
      <c r="AK36" s="10"/>
      <c r="AL36" s="10"/>
      <c r="AM36" s="10">
        <v>6</v>
      </c>
      <c r="AN36" s="10">
        <v>6</v>
      </c>
      <c r="AO36" s="10">
        <f>AN36/AM36</f>
        <v>1</v>
      </c>
    </row>
    <row r="37" spans="1:41" x14ac:dyDescent="0.25">
      <c r="A37" s="11">
        <v>32</v>
      </c>
      <c r="B37" s="12" t="s">
        <v>343</v>
      </c>
      <c r="C37" s="217">
        <v>95</v>
      </c>
      <c r="D37" s="9">
        <v>95</v>
      </c>
      <c r="E37" s="10">
        <f>D37-C37</f>
        <v>0</v>
      </c>
      <c r="F37" s="10">
        <v>3</v>
      </c>
      <c r="G37" s="217">
        <v>60</v>
      </c>
      <c r="H37" s="9">
        <v>60</v>
      </c>
      <c r="I37" s="10">
        <f>H37-G37</f>
        <v>0</v>
      </c>
      <c r="J37" s="10">
        <v>1</v>
      </c>
      <c r="K37" s="217">
        <v>40</v>
      </c>
      <c r="L37" s="9">
        <v>40</v>
      </c>
      <c r="M37" s="10">
        <f>L37-K37</f>
        <v>0</v>
      </c>
      <c r="N37" s="10">
        <v>0</v>
      </c>
      <c r="O37" s="217">
        <v>0</v>
      </c>
      <c r="P37" s="9">
        <v>0</v>
      </c>
      <c r="Q37" s="10">
        <f>P37-O37</f>
        <v>0</v>
      </c>
      <c r="R37" s="10">
        <v>0</v>
      </c>
      <c r="S37" s="217">
        <v>95</v>
      </c>
      <c r="T37" s="9">
        <v>95</v>
      </c>
      <c r="U37" s="10">
        <f>T37-S37</f>
        <v>0</v>
      </c>
      <c r="V37" s="10">
        <v>3</v>
      </c>
      <c r="W37" s="218"/>
      <c r="X37" s="10"/>
      <c r="Y37" s="10"/>
      <c r="Z37" s="10"/>
      <c r="AA37" s="217"/>
      <c r="AB37" s="9"/>
      <c r="AC37" s="10"/>
      <c r="AD37" s="10"/>
      <c r="AE37" s="218"/>
      <c r="AF37" s="10"/>
      <c r="AG37" s="10"/>
      <c r="AH37" s="10"/>
      <c r="AI37" s="217"/>
      <c r="AJ37" s="9"/>
      <c r="AK37" s="10"/>
      <c r="AL37" s="10"/>
      <c r="AM37" s="10">
        <v>5</v>
      </c>
      <c r="AN37" s="10">
        <v>5</v>
      </c>
      <c r="AO37" s="10">
        <f>AN37/AM37</f>
        <v>1</v>
      </c>
    </row>
    <row r="38" spans="1:41" x14ac:dyDescent="0.25">
      <c r="A38" s="11">
        <v>33</v>
      </c>
      <c r="B38" s="12" t="s">
        <v>342</v>
      </c>
      <c r="C38" s="217">
        <v>95</v>
      </c>
      <c r="D38" s="9">
        <v>95</v>
      </c>
      <c r="E38" s="10">
        <f>D38-C38</f>
        <v>0</v>
      </c>
      <c r="F38" s="10">
        <v>3</v>
      </c>
      <c r="G38" s="217">
        <v>60</v>
      </c>
      <c r="H38" s="9">
        <v>60</v>
      </c>
      <c r="I38" s="10">
        <f>H38-G38</f>
        <v>0</v>
      </c>
      <c r="J38" s="10">
        <v>1</v>
      </c>
      <c r="K38" s="217">
        <v>40</v>
      </c>
      <c r="L38" s="9">
        <v>40</v>
      </c>
      <c r="M38" s="10">
        <f>L38-K38</f>
        <v>0</v>
      </c>
      <c r="N38" s="10">
        <v>0</v>
      </c>
      <c r="O38" s="217">
        <v>0</v>
      </c>
      <c r="P38" s="9">
        <v>0</v>
      </c>
      <c r="Q38" s="10">
        <f>P38-O38</f>
        <v>0</v>
      </c>
      <c r="R38" s="10">
        <v>0</v>
      </c>
      <c r="S38" s="217">
        <v>95</v>
      </c>
      <c r="T38" s="9">
        <v>95</v>
      </c>
      <c r="U38" s="10">
        <f>T38-S38</f>
        <v>0</v>
      </c>
      <c r="V38" s="10">
        <v>3</v>
      </c>
      <c r="W38" s="218"/>
      <c r="X38" s="10"/>
      <c r="Y38" s="10"/>
      <c r="Z38" s="10"/>
      <c r="AA38" s="217"/>
      <c r="AB38" s="9"/>
      <c r="AC38" s="10"/>
      <c r="AD38" s="10"/>
      <c r="AE38" s="218"/>
      <c r="AF38" s="10"/>
      <c r="AG38" s="10"/>
      <c r="AH38" s="10"/>
      <c r="AI38" s="217"/>
      <c r="AJ38" s="9"/>
      <c r="AK38" s="10"/>
      <c r="AL38" s="10"/>
      <c r="AM38" s="10">
        <v>5</v>
      </c>
      <c r="AN38" s="10">
        <v>5</v>
      </c>
      <c r="AO38" s="10">
        <f>AN38/AM38</f>
        <v>1</v>
      </c>
    </row>
    <row r="39" spans="1:41" x14ac:dyDescent="0.25">
      <c r="A39" s="11">
        <v>34</v>
      </c>
      <c r="B39" s="12" t="s">
        <v>341</v>
      </c>
      <c r="C39" s="217">
        <v>95</v>
      </c>
      <c r="D39" s="9">
        <v>95</v>
      </c>
      <c r="E39" s="10">
        <f>D39-C39</f>
        <v>0</v>
      </c>
      <c r="F39" s="10">
        <v>3</v>
      </c>
      <c r="G39" s="217">
        <v>60</v>
      </c>
      <c r="H39" s="9">
        <v>60</v>
      </c>
      <c r="I39" s="10">
        <f>H39-G39</f>
        <v>0</v>
      </c>
      <c r="J39" s="10">
        <v>1</v>
      </c>
      <c r="K39" s="217">
        <v>40</v>
      </c>
      <c r="L39" s="9">
        <v>40</v>
      </c>
      <c r="M39" s="10">
        <f>L39-K39</f>
        <v>0</v>
      </c>
      <c r="N39" s="10">
        <v>0</v>
      </c>
      <c r="O39" s="217">
        <v>0</v>
      </c>
      <c r="P39" s="9">
        <v>0</v>
      </c>
      <c r="Q39" s="10">
        <f>P39-O39</f>
        <v>0</v>
      </c>
      <c r="R39" s="10">
        <v>0</v>
      </c>
      <c r="S39" s="217">
        <v>95</v>
      </c>
      <c r="T39" s="9">
        <v>95</v>
      </c>
      <c r="U39" s="10">
        <f>T39-S39</f>
        <v>0</v>
      </c>
      <c r="V39" s="10">
        <v>3</v>
      </c>
      <c r="W39" s="218">
        <v>95</v>
      </c>
      <c r="X39" s="10">
        <v>95</v>
      </c>
      <c r="Y39" s="10">
        <f>X39-W39</f>
        <v>0</v>
      </c>
      <c r="Z39" s="10">
        <v>3</v>
      </c>
      <c r="AA39" s="217">
        <v>4</v>
      </c>
      <c r="AB39" s="9">
        <v>4</v>
      </c>
      <c r="AC39" s="10">
        <f>AB39-AA39</f>
        <v>0</v>
      </c>
      <c r="AD39" s="10">
        <v>0</v>
      </c>
      <c r="AE39" s="218"/>
      <c r="AF39" s="10"/>
      <c r="AG39" s="10"/>
      <c r="AH39" s="10"/>
      <c r="AI39" s="217"/>
      <c r="AJ39" s="9"/>
      <c r="AK39" s="10"/>
      <c r="AL39" s="10"/>
      <c r="AM39" s="10">
        <v>6</v>
      </c>
      <c r="AN39" s="10">
        <v>6</v>
      </c>
      <c r="AO39" s="10">
        <f>AN39/AM39</f>
        <v>1</v>
      </c>
    </row>
    <row r="40" spans="1:41" x14ac:dyDescent="0.25">
      <c r="A40" s="11">
        <v>35</v>
      </c>
      <c r="B40" s="12" t="s">
        <v>340</v>
      </c>
      <c r="C40" s="217">
        <v>95</v>
      </c>
      <c r="D40" s="9">
        <v>95</v>
      </c>
      <c r="E40" s="10">
        <f>D40-C40</f>
        <v>0</v>
      </c>
      <c r="F40" s="10">
        <v>3</v>
      </c>
      <c r="G40" s="217">
        <v>60</v>
      </c>
      <c r="H40" s="9">
        <v>60</v>
      </c>
      <c r="I40" s="10">
        <f>H40-G40</f>
        <v>0</v>
      </c>
      <c r="J40" s="10">
        <v>1</v>
      </c>
      <c r="K40" s="217">
        <v>40</v>
      </c>
      <c r="L40" s="9">
        <v>40</v>
      </c>
      <c r="M40" s="10">
        <f>L40-K40</f>
        <v>0</v>
      </c>
      <c r="N40" s="10">
        <v>0</v>
      </c>
      <c r="O40" s="217">
        <v>0</v>
      </c>
      <c r="P40" s="9">
        <v>0</v>
      </c>
      <c r="Q40" s="10">
        <f>P40-O40</f>
        <v>0</v>
      </c>
      <c r="R40" s="10">
        <v>0</v>
      </c>
      <c r="S40" s="217">
        <v>95</v>
      </c>
      <c r="T40" s="9">
        <v>95</v>
      </c>
      <c r="U40" s="10">
        <f>T40-S40</f>
        <v>0</v>
      </c>
      <c r="V40" s="10">
        <v>3</v>
      </c>
      <c r="W40" s="218"/>
      <c r="X40" s="10"/>
      <c r="Y40" s="10"/>
      <c r="Z40" s="10"/>
      <c r="AA40" s="217"/>
      <c r="AB40" s="9"/>
      <c r="AC40" s="10"/>
      <c r="AD40" s="10"/>
      <c r="AE40" s="218"/>
      <c r="AF40" s="10"/>
      <c r="AG40" s="10"/>
      <c r="AH40" s="10"/>
      <c r="AI40" s="217"/>
      <c r="AJ40" s="9"/>
      <c r="AK40" s="10"/>
      <c r="AL40" s="10"/>
      <c r="AM40" s="10">
        <v>5</v>
      </c>
      <c r="AN40" s="10">
        <v>5</v>
      </c>
      <c r="AO40" s="10">
        <f>AN40/AM40</f>
        <v>1</v>
      </c>
    </row>
    <row r="41" spans="1:41" x14ac:dyDescent="0.25">
      <c r="A41" s="11">
        <v>36</v>
      </c>
      <c r="B41" s="12" t="s">
        <v>339</v>
      </c>
      <c r="C41" s="217">
        <v>95</v>
      </c>
      <c r="D41" s="9">
        <v>95</v>
      </c>
      <c r="E41" s="10">
        <f>D41-C41</f>
        <v>0</v>
      </c>
      <c r="F41" s="10">
        <v>3</v>
      </c>
      <c r="G41" s="217">
        <v>60</v>
      </c>
      <c r="H41" s="9">
        <v>60</v>
      </c>
      <c r="I41" s="10">
        <f>H41-G41</f>
        <v>0</v>
      </c>
      <c r="J41" s="10">
        <v>1</v>
      </c>
      <c r="K41" s="217">
        <v>40</v>
      </c>
      <c r="L41" s="9">
        <v>40</v>
      </c>
      <c r="M41" s="10">
        <f>L41-K41</f>
        <v>0</v>
      </c>
      <c r="N41" s="10">
        <v>0</v>
      </c>
      <c r="O41" s="217">
        <v>0</v>
      </c>
      <c r="P41" s="9">
        <v>5</v>
      </c>
      <c r="Q41" s="10">
        <f>P41-O41</f>
        <v>5</v>
      </c>
      <c r="R41" s="10">
        <v>0</v>
      </c>
      <c r="S41" s="217">
        <v>95</v>
      </c>
      <c r="T41" s="9">
        <v>95</v>
      </c>
      <c r="U41" s="10">
        <f>T41-S41</f>
        <v>0</v>
      </c>
      <c r="V41" s="10">
        <v>3</v>
      </c>
      <c r="W41" s="218"/>
      <c r="X41" s="10"/>
      <c r="Y41" s="10"/>
      <c r="Z41" s="10"/>
      <c r="AA41" s="217"/>
      <c r="AB41" s="9"/>
      <c r="AC41" s="10"/>
      <c r="AD41" s="10"/>
      <c r="AE41" s="218"/>
      <c r="AF41" s="10"/>
      <c r="AG41" s="10"/>
      <c r="AH41" s="10"/>
      <c r="AI41" s="217"/>
      <c r="AJ41" s="9"/>
      <c r="AK41" s="10"/>
      <c r="AL41" s="10"/>
      <c r="AM41" s="10">
        <v>5</v>
      </c>
      <c r="AN41" s="10">
        <v>5</v>
      </c>
      <c r="AO41" s="10">
        <f>AN41/AM41</f>
        <v>1</v>
      </c>
    </row>
    <row r="42" spans="1:41" x14ac:dyDescent="0.25">
      <c r="A42" s="11">
        <v>37</v>
      </c>
      <c r="B42" s="12" t="s">
        <v>338</v>
      </c>
      <c r="C42" s="218">
        <v>95</v>
      </c>
      <c r="D42" s="10">
        <v>95</v>
      </c>
      <c r="E42" s="10">
        <f>D42-C42</f>
        <v>0</v>
      </c>
      <c r="F42" s="10">
        <v>3</v>
      </c>
      <c r="G42" s="218">
        <v>60</v>
      </c>
      <c r="H42" s="10">
        <v>60</v>
      </c>
      <c r="I42" s="10">
        <f>H42-G42</f>
        <v>0</v>
      </c>
      <c r="J42" s="10">
        <v>1</v>
      </c>
      <c r="K42" s="218">
        <v>40</v>
      </c>
      <c r="L42" s="10">
        <v>40</v>
      </c>
      <c r="M42" s="10">
        <f>L42-K42</f>
        <v>0</v>
      </c>
      <c r="N42" s="10">
        <v>0</v>
      </c>
      <c r="O42" s="218">
        <v>0</v>
      </c>
      <c r="P42" s="10">
        <v>0</v>
      </c>
      <c r="Q42" s="10">
        <f>P42-O42</f>
        <v>0</v>
      </c>
      <c r="R42" s="10">
        <v>0</v>
      </c>
      <c r="S42" s="218">
        <v>95</v>
      </c>
      <c r="T42" s="10">
        <v>95</v>
      </c>
      <c r="U42" s="10">
        <f>T42-S42</f>
        <v>0</v>
      </c>
      <c r="V42" s="10">
        <v>3</v>
      </c>
      <c r="W42" s="218">
        <v>95</v>
      </c>
      <c r="X42" s="10">
        <v>95</v>
      </c>
      <c r="Y42" s="10">
        <f>X42-W42</f>
        <v>0</v>
      </c>
      <c r="Z42" s="10">
        <v>3</v>
      </c>
      <c r="AA42" s="218">
        <v>4</v>
      </c>
      <c r="AB42" s="10">
        <v>4</v>
      </c>
      <c r="AC42" s="10">
        <v>0</v>
      </c>
      <c r="AD42" s="10">
        <v>0</v>
      </c>
      <c r="AE42" s="218"/>
      <c r="AF42" s="10"/>
      <c r="AG42" s="10"/>
      <c r="AH42" s="10"/>
      <c r="AI42" s="218"/>
      <c r="AJ42" s="10"/>
      <c r="AK42" s="10"/>
      <c r="AL42" s="10"/>
      <c r="AM42" s="10">
        <v>6</v>
      </c>
      <c r="AN42" s="10">
        <v>6</v>
      </c>
      <c r="AO42" s="10">
        <f>AN42/AM42</f>
        <v>1</v>
      </c>
    </row>
    <row r="43" spans="1:41" x14ac:dyDescent="0.25">
      <c r="A43" s="11">
        <v>38</v>
      </c>
      <c r="B43" s="12" t="s">
        <v>337</v>
      </c>
      <c r="C43" s="217">
        <f>C42</f>
        <v>95</v>
      </c>
      <c r="D43" s="9">
        <f>D42</f>
        <v>95</v>
      </c>
      <c r="E43" s="10">
        <f>D43-C43</f>
        <v>0</v>
      </c>
      <c r="F43" s="10">
        <f>F42</f>
        <v>3</v>
      </c>
      <c r="G43" s="217">
        <f>G42</f>
        <v>60</v>
      </c>
      <c r="H43" s="9">
        <f>H42</f>
        <v>60</v>
      </c>
      <c r="I43" s="10">
        <f>H43-G43</f>
        <v>0</v>
      </c>
      <c r="J43" s="10">
        <f>J42</f>
        <v>1</v>
      </c>
      <c r="K43" s="217">
        <f>K42</f>
        <v>40</v>
      </c>
      <c r="L43" s="9">
        <f>L42</f>
        <v>40</v>
      </c>
      <c r="M43" s="10">
        <f>L43-K43</f>
        <v>0</v>
      </c>
      <c r="N43" s="10">
        <f>N42</f>
        <v>0</v>
      </c>
      <c r="O43" s="217">
        <f>O42</f>
        <v>0</v>
      </c>
      <c r="P43" s="9">
        <f>P42</f>
        <v>0</v>
      </c>
      <c r="Q43" s="10">
        <f>P43-O43</f>
        <v>0</v>
      </c>
      <c r="R43" s="10">
        <f>R42</f>
        <v>0</v>
      </c>
      <c r="S43" s="217">
        <f>S42</f>
        <v>95</v>
      </c>
      <c r="T43" s="9">
        <f>T42</f>
        <v>95</v>
      </c>
      <c r="U43" s="10">
        <f>T43-S43</f>
        <v>0</v>
      </c>
      <c r="V43" s="10">
        <v>3</v>
      </c>
      <c r="W43" s="218">
        <v>95</v>
      </c>
      <c r="X43" s="10">
        <v>95</v>
      </c>
      <c r="Y43" s="10">
        <f>X43-W43</f>
        <v>0</v>
      </c>
      <c r="Z43" s="10">
        <v>3</v>
      </c>
      <c r="AA43" s="217">
        <v>4</v>
      </c>
      <c r="AB43" s="9">
        <v>4</v>
      </c>
      <c r="AC43" s="10">
        <f>AB43-AA43</f>
        <v>0</v>
      </c>
      <c r="AD43" s="10">
        <f>AD42</f>
        <v>0</v>
      </c>
      <c r="AE43" s="218"/>
      <c r="AF43" s="10"/>
      <c r="AG43" s="10"/>
      <c r="AH43" s="10"/>
      <c r="AI43" s="217"/>
      <c r="AJ43" s="9"/>
      <c r="AK43" s="10"/>
      <c r="AL43" s="10"/>
      <c r="AM43" s="10">
        <v>6</v>
      </c>
      <c r="AN43" s="10">
        <v>6</v>
      </c>
      <c r="AO43" s="10">
        <f>AN43/AM43</f>
        <v>1</v>
      </c>
    </row>
    <row r="44" spans="1:41" x14ac:dyDescent="0.25">
      <c r="A44" s="11">
        <v>39</v>
      </c>
      <c r="B44" s="12" t="s">
        <v>336</v>
      </c>
      <c r="C44" s="217">
        <v>95</v>
      </c>
      <c r="D44" s="9">
        <v>95</v>
      </c>
      <c r="E44" s="10">
        <f>D44-C44</f>
        <v>0</v>
      </c>
      <c r="F44" s="10">
        <v>0</v>
      </c>
      <c r="G44" s="217">
        <v>60</v>
      </c>
      <c r="H44" s="9">
        <v>60</v>
      </c>
      <c r="I44" s="10">
        <f>H44-G44</f>
        <v>0</v>
      </c>
      <c r="J44" s="10">
        <v>1</v>
      </c>
      <c r="K44" s="217">
        <v>40</v>
      </c>
      <c r="L44" s="9">
        <v>40</v>
      </c>
      <c r="M44" s="10">
        <f>L44-K44</f>
        <v>0</v>
      </c>
      <c r="N44" s="10">
        <v>0</v>
      </c>
      <c r="O44" s="217">
        <v>0</v>
      </c>
      <c r="P44" s="9">
        <v>0</v>
      </c>
      <c r="Q44" s="10">
        <f>P44-O44</f>
        <v>0</v>
      </c>
      <c r="R44" s="10">
        <v>0</v>
      </c>
      <c r="S44" s="217">
        <v>95</v>
      </c>
      <c r="T44" s="9">
        <v>95</v>
      </c>
      <c r="U44" s="10">
        <f>T44-S44</f>
        <v>0</v>
      </c>
      <c r="V44" s="10">
        <v>3</v>
      </c>
      <c r="W44" s="218"/>
      <c r="X44" s="10"/>
      <c r="Y44" s="10"/>
      <c r="Z44" s="10"/>
      <c r="AA44" s="217"/>
      <c r="AB44" s="9"/>
      <c r="AC44" s="10"/>
      <c r="AD44" s="10"/>
      <c r="AE44" s="218"/>
      <c r="AF44" s="10"/>
      <c r="AG44" s="10"/>
      <c r="AH44" s="10"/>
      <c r="AI44" s="217"/>
      <c r="AJ44" s="9"/>
      <c r="AK44" s="10"/>
      <c r="AL44" s="10"/>
      <c r="AM44" s="10">
        <v>5</v>
      </c>
      <c r="AN44" s="10">
        <v>5</v>
      </c>
      <c r="AO44" s="10">
        <f>AN44/AM44</f>
        <v>1</v>
      </c>
    </row>
    <row r="45" spans="1:41" x14ac:dyDescent="0.25">
      <c r="A45" s="11">
        <v>40</v>
      </c>
      <c r="B45" s="12" t="s">
        <v>335</v>
      </c>
      <c r="C45" s="217">
        <v>95</v>
      </c>
      <c r="D45" s="9">
        <v>95</v>
      </c>
      <c r="E45" s="10">
        <f>D45-C45</f>
        <v>0</v>
      </c>
      <c r="F45" s="10">
        <v>3</v>
      </c>
      <c r="G45" s="217">
        <v>60</v>
      </c>
      <c r="H45" s="9">
        <v>60</v>
      </c>
      <c r="I45" s="10">
        <f>H45-G45</f>
        <v>0</v>
      </c>
      <c r="J45" s="10">
        <v>1</v>
      </c>
      <c r="K45" s="217">
        <v>0</v>
      </c>
      <c r="L45" s="9">
        <v>3</v>
      </c>
      <c r="M45" s="10">
        <f>L45-K45</f>
        <v>3</v>
      </c>
      <c r="N45" s="10">
        <v>0</v>
      </c>
      <c r="O45" s="217">
        <v>0</v>
      </c>
      <c r="P45" s="9">
        <v>3</v>
      </c>
      <c r="Q45" s="10">
        <f>P45-O45</f>
        <v>3</v>
      </c>
      <c r="R45" s="10">
        <v>0</v>
      </c>
      <c r="S45" s="217">
        <v>95</v>
      </c>
      <c r="T45" s="9">
        <v>95</v>
      </c>
      <c r="U45" s="10">
        <f>T45-S45</f>
        <v>0</v>
      </c>
      <c r="V45" s="10">
        <v>3</v>
      </c>
      <c r="W45" s="218"/>
      <c r="X45" s="10"/>
      <c r="Y45" s="10"/>
      <c r="Z45" s="10"/>
      <c r="AA45" s="217"/>
      <c r="AB45" s="9"/>
      <c r="AC45" s="10"/>
      <c r="AD45" s="10"/>
      <c r="AE45" s="218"/>
      <c r="AF45" s="10"/>
      <c r="AG45" s="10"/>
      <c r="AH45" s="10"/>
      <c r="AI45" s="217"/>
      <c r="AJ45" s="9"/>
      <c r="AK45" s="10"/>
      <c r="AL45" s="10"/>
      <c r="AM45" s="10">
        <v>5</v>
      </c>
      <c r="AN45" s="10">
        <v>5</v>
      </c>
      <c r="AO45" s="10">
        <f>AN45/AM45</f>
        <v>1</v>
      </c>
    </row>
    <row r="46" spans="1:41" x14ac:dyDescent="0.25">
      <c r="A46" s="11">
        <v>41</v>
      </c>
      <c r="B46" s="12" t="s">
        <v>333</v>
      </c>
      <c r="C46" s="217">
        <v>95</v>
      </c>
      <c r="D46" s="9">
        <v>95</v>
      </c>
      <c r="E46" s="10">
        <f>D46-C46</f>
        <v>0</v>
      </c>
      <c r="F46" s="10">
        <v>3</v>
      </c>
      <c r="G46" s="217">
        <v>60</v>
      </c>
      <c r="H46" s="9">
        <v>60</v>
      </c>
      <c r="I46" s="10">
        <f>H46-G46</f>
        <v>0</v>
      </c>
      <c r="J46" s="10">
        <v>1</v>
      </c>
      <c r="K46" s="217">
        <v>0</v>
      </c>
      <c r="L46" s="9">
        <v>0</v>
      </c>
      <c r="M46" s="10">
        <f>L46-K46</f>
        <v>0</v>
      </c>
      <c r="N46" s="10">
        <v>0</v>
      </c>
      <c r="O46" s="217">
        <v>0</v>
      </c>
      <c r="P46" s="9">
        <v>0</v>
      </c>
      <c r="Q46" s="10">
        <f>P46-O46</f>
        <v>0</v>
      </c>
      <c r="R46" s="10">
        <v>0</v>
      </c>
      <c r="S46" s="217">
        <v>95</v>
      </c>
      <c r="T46" s="9">
        <v>95</v>
      </c>
      <c r="U46" s="10">
        <f>T46-S46</f>
        <v>0</v>
      </c>
      <c r="V46" s="10">
        <v>3</v>
      </c>
      <c r="W46" s="218"/>
      <c r="X46" s="10"/>
      <c r="Y46" s="10"/>
      <c r="Z46" s="10"/>
      <c r="AA46" s="217"/>
      <c r="AB46" s="9"/>
      <c r="AC46" s="10"/>
      <c r="AD46" s="10"/>
      <c r="AE46" s="218"/>
      <c r="AF46" s="10"/>
      <c r="AG46" s="10"/>
      <c r="AH46" s="10"/>
      <c r="AI46" s="217"/>
      <c r="AJ46" s="9"/>
      <c r="AK46" s="10"/>
      <c r="AL46" s="10"/>
      <c r="AM46" s="10">
        <v>5</v>
      </c>
      <c r="AN46" s="10">
        <v>5</v>
      </c>
      <c r="AO46" s="10">
        <f>AN46/AM46</f>
        <v>1</v>
      </c>
    </row>
    <row r="47" spans="1:41" x14ac:dyDescent="0.25">
      <c r="A47" s="11">
        <v>42</v>
      </c>
      <c r="B47" s="12" t="s">
        <v>332</v>
      </c>
      <c r="C47" s="217">
        <v>95</v>
      </c>
      <c r="D47" s="9">
        <v>95</v>
      </c>
      <c r="E47" s="10">
        <f>D47-C47</f>
        <v>0</v>
      </c>
      <c r="F47" s="10">
        <v>3</v>
      </c>
      <c r="G47" s="217">
        <v>40</v>
      </c>
      <c r="H47" s="9">
        <v>40</v>
      </c>
      <c r="I47" s="10">
        <f>H47-G47</f>
        <v>0</v>
      </c>
      <c r="J47" s="10">
        <v>1</v>
      </c>
      <c r="K47" s="217">
        <v>0</v>
      </c>
      <c r="L47" s="9">
        <v>0</v>
      </c>
      <c r="M47" s="10">
        <f>L47-K47</f>
        <v>0</v>
      </c>
      <c r="N47" s="10">
        <v>0</v>
      </c>
      <c r="O47" s="217">
        <v>0</v>
      </c>
      <c r="P47" s="9">
        <v>0</v>
      </c>
      <c r="Q47" s="10">
        <f>P47-O47</f>
        <v>0</v>
      </c>
      <c r="R47" s="10">
        <v>0</v>
      </c>
      <c r="S47" s="217">
        <v>95</v>
      </c>
      <c r="T47" s="9">
        <v>95</v>
      </c>
      <c r="U47" s="10">
        <f>T47-S47</f>
        <v>0</v>
      </c>
      <c r="V47" s="10">
        <v>3</v>
      </c>
      <c r="W47" s="218"/>
      <c r="X47" s="10"/>
      <c r="Y47" s="10"/>
      <c r="Z47" s="10"/>
      <c r="AA47" s="217"/>
      <c r="AB47" s="9"/>
      <c r="AC47" s="10"/>
      <c r="AD47" s="10"/>
      <c r="AE47" s="218"/>
      <c r="AF47" s="10"/>
      <c r="AG47" s="10"/>
      <c r="AH47" s="10"/>
      <c r="AI47" s="217"/>
      <c r="AJ47" s="9"/>
      <c r="AK47" s="10"/>
      <c r="AL47" s="10"/>
      <c r="AM47" s="10">
        <v>5</v>
      </c>
      <c r="AN47" s="10">
        <v>5</v>
      </c>
      <c r="AO47" s="10">
        <f>AN47/AM47</f>
        <v>1</v>
      </c>
    </row>
    <row r="48" spans="1:41" x14ac:dyDescent="0.25">
      <c r="A48" s="11">
        <v>43</v>
      </c>
      <c r="B48" s="12" t="s">
        <v>330</v>
      </c>
      <c r="C48" s="217">
        <v>95</v>
      </c>
      <c r="D48" s="9">
        <v>95</v>
      </c>
      <c r="E48" s="10">
        <f>D48-C48</f>
        <v>0</v>
      </c>
      <c r="F48" s="10">
        <v>3</v>
      </c>
      <c r="G48" s="217">
        <v>60</v>
      </c>
      <c r="H48" s="9">
        <v>60</v>
      </c>
      <c r="I48" s="10">
        <f>H48-G48</f>
        <v>0</v>
      </c>
      <c r="J48" s="10">
        <v>1</v>
      </c>
      <c r="K48" s="217">
        <v>40</v>
      </c>
      <c r="L48" s="9">
        <v>40</v>
      </c>
      <c r="M48" s="10">
        <f>L48-K48</f>
        <v>0</v>
      </c>
      <c r="N48" s="10">
        <v>0</v>
      </c>
      <c r="O48" s="217">
        <v>0</v>
      </c>
      <c r="P48" s="9">
        <v>0</v>
      </c>
      <c r="Q48" s="10">
        <f>P48-O48</f>
        <v>0</v>
      </c>
      <c r="R48" s="10">
        <v>0</v>
      </c>
      <c r="S48" s="217">
        <v>95</v>
      </c>
      <c r="T48" s="9">
        <v>95</v>
      </c>
      <c r="U48" s="10">
        <f>T48-S48</f>
        <v>0</v>
      </c>
      <c r="V48" s="10">
        <v>3</v>
      </c>
      <c r="W48" s="218"/>
      <c r="X48" s="10"/>
      <c r="Y48" s="10"/>
      <c r="Z48" s="10"/>
      <c r="AA48" s="217"/>
      <c r="AB48" s="9"/>
      <c r="AC48" s="10"/>
      <c r="AD48" s="10"/>
      <c r="AE48" s="218"/>
      <c r="AF48" s="10"/>
      <c r="AG48" s="10"/>
      <c r="AH48" s="10"/>
      <c r="AI48" s="217"/>
      <c r="AJ48" s="9"/>
      <c r="AK48" s="10"/>
      <c r="AL48" s="10"/>
      <c r="AM48" s="10">
        <v>5</v>
      </c>
      <c r="AN48" s="10">
        <v>5</v>
      </c>
      <c r="AO48" s="10">
        <f>AN48/AM48</f>
        <v>1</v>
      </c>
    </row>
    <row r="49" spans="1:41" x14ac:dyDescent="0.25">
      <c r="A49" s="11">
        <v>44</v>
      </c>
      <c r="B49" s="12" t="s">
        <v>329</v>
      </c>
      <c r="C49" s="217">
        <v>95</v>
      </c>
      <c r="D49" s="9">
        <v>95</v>
      </c>
      <c r="E49" s="10">
        <f>D49-C49</f>
        <v>0</v>
      </c>
      <c r="F49" s="10">
        <v>3</v>
      </c>
      <c r="G49" s="217">
        <v>60</v>
      </c>
      <c r="H49" s="9">
        <v>60</v>
      </c>
      <c r="I49" s="10">
        <f>H49-G49</f>
        <v>0</v>
      </c>
      <c r="J49" s="10">
        <v>1</v>
      </c>
      <c r="K49" s="217">
        <v>40</v>
      </c>
      <c r="L49" s="9">
        <v>40</v>
      </c>
      <c r="M49" s="10">
        <f>L49-K49</f>
        <v>0</v>
      </c>
      <c r="N49" s="10">
        <v>0</v>
      </c>
      <c r="O49" s="217">
        <v>0</v>
      </c>
      <c r="P49" s="9">
        <v>0</v>
      </c>
      <c r="Q49" s="10">
        <f>P49-O49</f>
        <v>0</v>
      </c>
      <c r="R49" s="10">
        <v>0</v>
      </c>
      <c r="S49" s="217">
        <v>95</v>
      </c>
      <c r="T49" s="9">
        <v>95</v>
      </c>
      <c r="U49" s="10">
        <f>T49-S49</f>
        <v>0</v>
      </c>
      <c r="V49" s="10">
        <v>3</v>
      </c>
      <c r="W49" s="218"/>
      <c r="X49" s="10"/>
      <c r="Y49" s="10"/>
      <c r="Z49" s="10"/>
      <c r="AA49" s="217"/>
      <c r="AB49" s="9"/>
      <c r="AC49" s="10"/>
      <c r="AD49" s="10"/>
      <c r="AE49" s="218"/>
      <c r="AF49" s="10"/>
      <c r="AG49" s="10"/>
      <c r="AH49" s="10"/>
      <c r="AI49" s="217"/>
      <c r="AJ49" s="9"/>
      <c r="AK49" s="10"/>
      <c r="AL49" s="10"/>
      <c r="AM49" s="10">
        <v>5</v>
      </c>
      <c r="AN49" s="10">
        <v>5</v>
      </c>
      <c r="AO49" s="10">
        <f>AN49/AM49</f>
        <v>1</v>
      </c>
    </row>
    <row r="50" spans="1:41" x14ac:dyDescent="0.25">
      <c r="A50" s="11">
        <v>45</v>
      </c>
      <c r="B50" s="12" t="s">
        <v>328</v>
      </c>
      <c r="C50" s="217">
        <v>95</v>
      </c>
      <c r="D50" s="9">
        <v>95</v>
      </c>
      <c r="E50" s="10">
        <f>D50-C50</f>
        <v>0</v>
      </c>
      <c r="F50" s="10">
        <v>3</v>
      </c>
      <c r="G50" s="217">
        <v>60</v>
      </c>
      <c r="H50" s="9">
        <v>60</v>
      </c>
      <c r="I50" s="10">
        <f>H50-G50</f>
        <v>0</v>
      </c>
      <c r="J50" s="10">
        <v>1</v>
      </c>
      <c r="K50" s="217">
        <v>60</v>
      </c>
      <c r="L50" s="9">
        <v>60</v>
      </c>
      <c r="M50" s="10">
        <f>L50-K50</f>
        <v>0</v>
      </c>
      <c r="N50" s="10">
        <v>0</v>
      </c>
      <c r="O50" s="217">
        <v>0</v>
      </c>
      <c r="P50" s="9">
        <v>0</v>
      </c>
      <c r="Q50" s="10">
        <f>P50-O50</f>
        <v>0</v>
      </c>
      <c r="R50" s="10">
        <v>0</v>
      </c>
      <c r="S50" s="217">
        <v>95</v>
      </c>
      <c r="T50" s="9">
        <v>95</v>
      </c>
      <c r="U50" s="10">
        <f>T50-S50</f>
        <v>0</v>
      </c>
      <c r="V50" s="10">
        <v>3</v>
      </c>
      <c r="W50" s="218"/>
      <c r="X50" s="10"/>
      <c r="Y50" s="10"/>
      <c r="Z50" s="10"/>
      <c r="AA50" s="217"/>
      <c r="AB50" s="9"/>
      <c r="AC50" s="10"/>
      <c r="AD50" s="10"/>
      <c r="AE50" s="218"/>
      <c r="AF50" s="10"/>
      <c r="AG50" s="10"/>
      <c r="AH50" s="10"/>
      <c r="AI50" s="217"/>
      <c r="AJ50" s="9"/>
      <c r="AK50" s="10"/>
      <c r="AL50" s="10"/>
      <c r="AM50" s="10">
        <v>5</v>
      </c>
      <c r="AN50" s="10">
        <v>5</v>
      </c>
      <c r="AO50" s="10">
        <f>AN50/AM50</f>
        <v>1</v>
      </c>
    </row>
    <row r="51" spans="1:41" x14ac:dyDescent="0.25">
      <c r="A51" s="11">
        <v>46</v>
      </c>
      <c r="B51" s="12" t="s">
        <v>327</v>
      </c>
      <c r="C51" s="217">
        <v>95</v>
      </c>
      <c r="D51" s="9">
        <v>100</v>
      </c>
      <c r="E51" s="10">
        <f>D51-C51</f>
        <v>5</v>
      </c>
      <c r="F51" s="10">
        <v>3</v>
      </c>
      <c r="G51" s="217">
        <v>60</v>
      </c>
      <c r="H51" s="9">
        <v>60</v>
      </c>
      <c r="I51" s="10">
        <f>H51-G51</f>
        <v>0</v>
      </c>
      <c r="J51" s="10">
        <v>1</v>
      </c>
      <c r="K51" s="217">
        <v>40</v>
      </c>
      <c r="L51" s="9">
        <v>40</v>
      </c>
      <c r="M51" s="10">
        <f>L51-K51</f>
        <v>0</v>
      </c>
      <c r="N51" s="10">
        <v>0</v>
      </c>
      <c r="O51" s="217">
        <v>0</v>
      </c>
      <c r="P51" s="9">
        <v>5</v>
      </c>
      <c r="Q51" s="10">
        <f>P51-O51</f>
        <v>5</v>
      </c>
      <c r="R51" s="10">
        <v>0</v>
      </c>
      <c r="S51" s="217">
        <v>95</v>
      </c>
      <c r="T51" s="9">
        <v>100</v>
      </c>
      <c r="U51" s="10">
        <f>T51-S51</f>
        <v>5</v>
      </c>
      <c r="V51" s="10">
        <v>3</v>
      </c>
      <c r="W51" s="218"/>
      <c r="X51" s="10"/>
      <c r="Y51" s="10"/>
      <c r="Z51" s="10"/>
      <c r="AA51" s="217"/>
      <c r="AB51" s="9"/>
      <c r="AC51" s="10"/>
      <c r="AD51" s="10"/>
      <c r="AE51" s="218"/>
      <c r="AF51" s="10"/>
      <c r="AG51" s="10"/>
      <c r="AH51" s="10"/>
      <c r="AI51" s="217"/>
      <c r="AJ51" s="9"/>
      <c r="AK51" s="10"/>
      <c r="AL51" s="10"/>
      <c r="AM51" s="10">
        <v>5</v>
      </c>
      <c r="AN51" s="10">
        <v>5</v>
      </c>
      <c r="AO51" s="10">
        <f>AN51/AM51</f>
        <v>1</v>
      </c>
    </row>
    <row r="52" spans="1:41" x14ac:dyDescent="0.25">
      <c r="A52" s="11">
        <v>47</v>
      </c>
      <c r="B52" s="12" t="s">
        <v>325</v>
      </c>
      <c r="C52" s="217">
        <v>95</v>
      </c>
      <c r="D52" s="9">
        <v>95</v>
      </c>
      <c r="E52" s="10">
        <f>D52-C52</f>
        <v>0</v>
      </c>
      <c r="F52" s="10">
        <v>3</v>
      </c>
      <c r="G52" s="217">
        <v>60</v>
      </c>
      <c r="H52" s="9">
        <v>60</v>
      </c>
      <c r="I52" s="10">
        <f>H52-G52</f>
        <v>0</v>
      </c>
      <c r="J52" s="10">
        <v>1</v>
      </c>
      <c r="K52" s="217">
        <v>40</v>
      </c>
      <c r="L52" s="9">
        <v>40</v>
      </c>
      <c r="M52" s="10">
        <f>L52-K52</f>
        <v>0</v>
      </c>
      <c r="N52" s="10">
        <v>0</v>
      </c>
      <c r="O52" s="217">
        <v>0</v>
      </c>
      <c r="P52" s="9">
        <v>0</v>
      </c>
      <c r="Q52" s="10">
        <f>P52-O52</f>
        <v>0</v>
      </c>
      <c r="R52" s="10">
        <v>0</v>
      </c>
      <c r="S52" s="217">
        <v>95</v>
      </c>
      <c r="T52" s="9">
        <v>95</v>
      </c>
      <c r="U52" s="10">
        <f>T52-S52</f>
        <v>0</v>
      </c>
      <c r="V52" s="10">
        <v>3</v>
      </c>
      <c r="W52" s="218"/>
      <c r="X52" s="10"/>
      <c r="Y52" s="10"/>
      <c r="Z52" s="10"/>
      <c r="AA52" s="217"/>
      <c r="AB52" s="9"/>
      <c r="AC52" s="10"/>
      <c r="AD52" s="10"/>
      <c r="AE52" s="218"/>
      <c r="AF52" s="10"/>
      <c r="AG52" s="10"/>
      <c r="AH52" s="10"/>
      <c r="AI52" s="217"/>
      <c r="AJ52" s="9"/>
      <c r="AK52" s="10"/>
      <c r="AL52" s="10"/>
      <c r="AM52" s="10">
        <v>5</v>
      </c>
      <c r="AN52" s="10">
        <v>5</v>
      </c>
      <c r="AO52" s="10">
        <f>AN52/AM52</f>
        <v>1</v>
      </c>
    </row>
    <row r="53" spans="1:41" x14ac:dyDescent="0.25">
      <c r="A53" s="11">
        <v>48</v>
      </c>
      <c r="B53" s="12" t="s">
        <v>324</v>
      </c>
      <c r="C53" s="217">
        <v>95</v>
      </c>
      <c r="D53" s="9">
        <v>95</v>
      </c>
      <c r="E53" s="10">
        <f>D53-C53</f>
        <v>0</v>
      </c>
      <c r="F53" s="10">
        <v>3</v>
      </c>
      <c r="G53" s="217">
        <v>60</v>
      </c>
      <c r="H53" s="9">
        <v>60</v>
      </c>
      <c r="I53" s="10">
        <f>H53-G53</f>
        <v>0</v>
      </c>
      <c r="J53" s="10">
        <v>1</v>
      </c>
      <c r="K53" s="217">
        <v>40</v>
      </c>
      <c r="L53" s="9">
        <v>40</v>
      </c>
      <c r="M53" s="10">
        <f>L53-K53</f>
        <v>0</v>
      </c>
      <c r="N53" s="10">
        <v>0</v>
      </c>
      <c r="O53" s="217">
        <v>0</v>
      </c>
      <c r="P53" s="9">
        <v>0</v>
      </c>
      <c r="Q53" s="10">
        <f>P53-O53</f>
        <v>0</v>
      </c>
      <c r="R53" s="10">
        <v>0</v>
      </c>
      <c r="S53" s="217">
        <v>95</v>
      </c>
      <c r="T53" s="9">
        <v>95</v>
      </c>
      <c r="U53" s="10">
        <f>T53-S53</f>
        <v>0</v>
      </c>
      <c r="V53" s="10">
        <v>3</v>
      </c>
      <c r="W53" s="218"/>
      <c r="X53" s="10"/>
      <c r="Y53" s="10"/>
      <c r="Z53" s="10"/>
      <c r="AA53" s="217"/>
      <c r="AB53" s="9"/>
      <c r="AC53" s="10"/>
      <c r="AD53" s="10"/>
      <c r="AE53" s="218"/>
      <c r="AF53" s="10"/>
      <c r="AG53" s="10"/>
      <c r="AH53" s="10"/>
      <c r="AI53" s="217"/>
      <c r="AJ53" s="9"/>
      <c r="AK53" s="10"/>
      <c r="AL53" s="10"/>
      <c r="AM53" s="10">
        <v>5</v>
      </c>
      <c r="AN53" s="10">
        <v>5</v>
      </c>
      <c r="AO53" s="10">
        <f>AN53/AM53</f>
        <v>1</v>
      </c>
    </row>
    <row r="54" spans="1:41" x14ac:dyDescent="0.25">
      <c r="A54" s="11">
        <v>49</v>
      </c>
      <c r="B54" s="12" t="s">
        <v>323</v>
      </c>
      <c r="C54" s="217">
        <v>95</v>
      </c>
      <c r="D54" s="9">
        <v>95</v>
      </c>
      <c r="E54" s="10">
        <f>D54-C54</f>
        <v>0</v>
      </c>
      <c r="F54" s="10">
        <v>3</v>
      </c>
      <c r="G54" s="217">
        <v>60</v>
      </c>
      <c r="H54" s="9">
        <v>60</v>
      </c>
      <c r="I54" s="10">
        <f>H54-G54</f>
        <v>0</v>
      </c>
      <c r="J54" s="10">
        <v>1</v>
      </c>
      <c r="K54" s="217">
        <v>40</v>
      </c>
      <c r="L54" s="9">
        <v>40</v>
      </c>
      <c r="M54" s="10">
        <f>L54-K54</f>
        <v>0</v>
      </c>
      <c r="N54" s="10">
        <v>0</v>
      </c>
      <c r="O54" s="217">
        <v>0</v>
      </c>
      <c r="P54" s="9">
        <v>0</v>
      </c>
      <c r="Q54" s="10">
        <f>P54-O54</f>
        <v>0</v>
      </c>
      <c r="R54" s="10">
        <v>0</v>
      </c>
      <c r="S54" s="217">
        <v>95</v>
      </c>
      <c r="T54" s="9">
        <v>95</v>
      </c>
      <c r="U54" s="10">
        <f>T54-S54</f>
        <v>0</v>
      </c>
      <c r="V54" s="10">
        <v>3</v>
      </c>
      <c r="W54" s="218"/>
      <c r="X54" s="10"/>
      <c r="Y54" s="10"/>
      <c r="Z54" s="10"/>
      <c r="AA54" s="217"/>
      <c r="AB54" s="9"/>
      <c r="AC54" s="10"/>
      <c r="AD54" s="10"/>
      <c r="AE54" s="218"/>
      <c r="AF54" s="10"/>
      <c r="AG54" s="10"/>
      <c r="AH54" s="10"/>
      <c r="AI54" s="217"/>
      <c r="AJ54" s="9"/>
      <c r="AK54" s="10"/>
      <c r="AL54" s="10"/>
      <c r="AM54" s="10">
        <v>5</v>
      </c>
      <c r="AN54" s="10">
        <v>5</v>
      </c>
      <c r="AO54" s="10">
        <f>AN54/AM54</f>
        <v>1</v>
      </c>
    </row>
    <row r="55" spans="1:41" x14ac:dyDescent="0.25">
      <c r="A55" s="11">
        <v>50</v>
      </c>
      <c r="B55" s="12" t="s">
        <v>322</v>
      </c>
      <c r="C55" s="217">
        <v>95</v>
      </c>
      <c r="D55" s="9">
        <v>95</v>
      </c>
      <c r="E55" s="10">
        <f>D55-C55</f>
        <v>0</v>
      </c>
      <c r="F55" s="9">
        <v>3</v>
      </c>
      <c r="G55" s="217">
        <v>60</v>
      </c>
      <c r="H55" s="9">
        <v>60</v>
      </c>
      <c r="I55" s="10">
        <f>H55-G55</f>
        <v>0</v>
      </c>
      <c r="J55" s="10">
        <v>2</v>
      </c>
      <c r="K55" s="217">
        <v>40</v>
      </c>
      <c r="L55" s="9">
        <v>40</v>
      </c>
      <c r="M55" s="10">
        <f>L55-K55</f>
        <v>0</v>
      </c>
      <c r="N55" s="9">
        <v>0</v>
      </c>
      <c r="O55" s="217">
        <v>0</v>
      </c>
      <c r="P55" s="9">
        <v>0</v>
      </c>
      <c r="Q55" s="10">
        <f>P55-O55</f>
        <v>0</v>
      </c>
      <c r="R55" s="9">
        <v>0</v>
      </c>
      <c r="S55" s="217">
        <v>95</v>
      </c>
      <c r="T55" s="9">
        <v>95</v>
      </c>
      <c r="U55" s="10">
        <f>T55-S55</f>
        <v>0</v>
      </c>
      <c r="V55" s="10">
        <v>3</v>
      </c>
      <c r="W55" s="218"/>
      <c r="X55" s="10"/>
      <c r="Y55" s="10"/>
      <c r="Z55" s="10"/>
      <c r="AA55" s="217"/>
      <c r="AB55" s="9"/>
      <c r="AC55" s="10"/>
      <c r="AD55" s="10"/>
      <c r="AE55" s="217"/>
      <c r="AF55" s="10"/>
      <c r="AG55" s="10"/>
      <c r="AH55" s="10"/>
      <c r="AI55" s="217"/>
      <c r="AJ55" s="9"/>
      <c r="AK55" s="10"/>
      <c r="AL55" s="10"/>
      <c r="AM55" s="10">
        <v>5</v>
      </c>
      <c r="AN55" s="10">
        <v>5</v>
      </c>
      <c r="AO55" s="10">
        <f>AN55/AM55</f>
        <v>1</v>
      </c>
    </row>
    <row r="56" spans="1:41" x14ac:dyDescent="0.25">
      <c r="A56" s="11">
        <v>51</v>
      </c>
      <c r="B56" s="12" t="s">
        <v>321</v>
      </c>
      <c r="C56" s="217">
        <v>95</v>
      </c>
      <c r="D56" s="9">
        <v>95</v>
      </c>
      <c r="E56" s="10">
        <f>D56-C56</f>
        <v>0</v>
      </c>
      <c r="F56" s="10">
        <v>3</v>
      </c>
      <c r="G56" s="217">
        <v>60</v>
      </c>
      <c r="H56" s="9">
        <v>60</v>
      </c>
      <c r="I56" s="10">
        <f>H56-G56</f>
        <v>0</v>
      </c>
      <c r="J56" s="10">
        <v>1</v>
      </c>
      <c r="K56" s="217">
        <v>60</v>
      </c>
      <c r="L56" s="9">
        <v>60</v>
      </c>
      <c r="M56" s="10">
        <f>L56-K56</f>
        <v>0</v>
      </c>
      <c r="N56" s="10">
        <v>0</v>
      </c>
      <c r="O56" s="217">
        <v>0</v>
      </c>
      <c r="P56" s="9">
        <v>0</v>
      </c>
      <c r="Q56" s="10">
        <f>P56-O56</f>
        <v>0</v>
      </c>
      <c r="R56" s="10">
        <v>0</v>
      </c>
      <c r="S56" s="217">
        <v>95</v>
      </c>
      <c r="T56" s="9">
        <v>95</v>
      </c>
      <c r="U56" s="10">
        <f>T56-S56</f>
        <v>0</v>
      </c>
      <c r="V56" s="10">
        <v>3</v>
      </c>
      <c r="W56" s="218">
        <v>95</v>
      </c>
      <c r="X56" s="10">
        <v>95</v>
      </c>
      <c r="Y56" s="10">
        <f>X56-W56</f>
        <v>0</v>
      </c>
      <c r="Z56" s="10">
        <v>3</v>
      </c>
      <c r="AA56" s="217">
        <v>4</v>
      </c>
      <c r="AB56" s="9">
        <v>4</v>
      </c>
      <c r="AC56" s="10">
        <f>AB56-AA56</f>
        <v>0</v>
      </c>
      <c r="AD56" s="10">
        <v>1</v>
      </c>
      <c r="AE56" s="218">
        <v>95</v>
      </c>
      <c r="AF56" s="10">
        <v>95</v>
      </c>
      <c r="AG56" s="10">
        <f>AF56-AE56</f>
        <v>0</v>
      </c>
      <c r="AH56" s="10">
        <v>3</v>
      </c>
      <c r="AI56" s="217">
        <v>5</v>
      </c>
      <c r="AJ56" s="9">
        <v>5</v>
      </c>
      <c r="AK56" s="10">
        <f>AJ56-AI56</f>
        <v>0</v>
      </c>
      <c r="AL56" s="10">
        <v>1</v>
      </c>
      <c r="AM56" s="10">
        <v>9</v>
      </c>
      <c r="AN56" s="10">
        <v>9</v>
      </c>
      <c r="AO56" s="10">
        <f>AN56/AM56</f>
        <v>1</v>
      </c>
    </row>
    <row r="57" spans="1:41" x14ac:dyDescent="0.25">
      <c r="A57" s="11">
        <v>52</v>
      </c>
      <c r="B57" s="12" t="s">
        <v>320</v>
      </c>
      <c r="C57" s="217">
        <v>95</v>
      </c>
      <c r="D57" s="9">
        <v>95</v>
      </c>
      <c r="E57" s="10">
        <f>D57-C57</f>
        <v>0</v>
      </c>
      <c r="F57" s="10">
        <v>3</v>
      </c>
      <c r="G57" s="217">
        <v>60</v>
      </c>
      <c r="H57" s="9">
        <v>60</v>
      </c>
      <c r="I57" s="10">
        <f>H57-G57</f>
        <v>0</v>
      </c>
      <c r="J57" s="10">
        <v>1</v>
      </c>
      <c r="K57" s="217">
        <v>40</v>
      </c>
      <c r="L57" s="9">
        <v>40</v>
      </c>
      <c r="M57" s="10">
        <f>L57-K57</f>
        <v>0</v>
      </c>
      <c r="N57" s="10">
        <v>0</v>
      </c>
      <c r="O57" s="217">
        <v>0</v>
      </c>
      <c r="P57" s="9">
        <v>0</v>
      </c>
      <c r="Q57" s="10">
        <f>P57-O57</f>
        <v>0</v>
      </c>
      <c r="R57" s="10">
        <v>0</v>
      </c>
      <c r="S57" s="217">
        <v>95</v>
      </c>
      <c r="T57" s="9">
        <v>95</v>
      </c>
      <c r="U57" s="10">
        <f>T57-S57</f>
        <v>0</v>
      </c>
      <c r="V57" s="10">
        <v>3</v>
      </c>
      <c r="W57" s="218"/>
      <c r="X57" s="10"/>
      <c r="Y57" s="10"/>
      <c r="Z57" s="10"/>
      <c r="AA57" s="217"/>
      <c r="AB57" s="9"/>
      <c r="AC57" s="10"/>
      <c r="AD57" s="10"/>
      <c r="AE57" s="218"/>
      <c r="AF57" s="10"/>
      <c r="AG57" s="10"/>
      <c r="AH57" s="10"/>
      <c r="AI57" s="217"/>
      <c r="AJ57" s="9"/>
      <c r="AK57" s="10"/>
      <c r="AL57" s="10"/>
      <c r="AM57" s="10">
        <v>5</v>
      </c>
      <c r="AN57" s="10">
        <v>5</v>
      </c>
      <c r="AO57" s="10">
        <f>AN57/AM57</f>
        <v>1</v>
      </c>
    </row>
    <row r="58" spans="1:41" ht="15" customHeight="1" x14ac:dyDescent="0.25">
      <c r="A58" s="18">
        <v>53</v>
      </c>
      <c r="B58" s="16" t="s">
        <v>319</v>
      </c>
      <c r="C58" s="213"/>
      <c r="D58" s="212"/>
      <c r="E58" s="10">
        <f>D58-C58</f>
        <v>0</v>
      </c>
      <c r="F58" s="212"/>
      <c r="G58" s="213"/>
      <c r="H58" s="212"/>
      <c r="I58" s="10">
        <f>H58-G58</f>
        <v>0</v>
      </c>
      <c r="J58" s="212"/>
      <c r="K58" s="215">
        <v>100</v>
      </c>
      <c r="L58" s="214">
        <v>100</v>
      </c>
      <c r="M58" s="10">
        <f>L58-K58</f>
        <v>0</v>
      </c>
      <c r="N58" s="214">
        <v>0</v>
      </c>
      <c r="O58" s="213">
        <v>0</v>
      </c>
      <c r="P58" s="216">
        <v>26</v>
      </c>
      <c r="Q58" s="95">
        <f>P58-O58</f>
        <v>26</v>
      </c>
      <c r="R58" s="212">
        <v>0</v>
      </c>
      <c r="S58" s="215">
        <v>95</v>
      </c>
      <c r="T58" s="214">
        <v>95</v>
      </c>
      <c r="U58" s="10">
        <f>T58-S58</f>
        <v>0</v>
      </c>
      <c r="V58" s="214">
        <v>3</v>
      </c>
      <c r="W58" s="212"/>
      <c r="X58" s="212"/>
      <c r="Y58" s="10"/>
      <c r="Z58" s="212"/>
      <c r="AA58" s="213"/>
      <c r="AB58" s="212"/>
      <c r="AC58" s="10"/>
      <c r="AD58" s="212"/>
      <c r="AE58" s="213"/>
      <c r="AF58" s="212"/>
      <c r="AG58" s="10"/>
      <c r="AH58" s="212"/>
      <c r="AI58" s="213"/>
      <c r="AJ58" s="212"/>
      <c r="AK58" s="10"/>
      <c r="AL58" s="212"/>
      <c r="AM58" s="95">
        <v>3</v>
      </c>
      <c r="AN58" s="95">
        <v>3</v>
      </c>
      <c r="AO58" s="10">
        <f>AN58/AM58</f>
        <v>1</v>
      </c>
    </row>
    <row r="59" spans="1:41" x14ac:dyDescent="0.25">
      <c r="AA59" s="211"/>
      <c r="AB59" s="211"/>
      <c r="AD59" s="3"/>
      <c r="AE59" s="3"/>
    </row>
    <row r="60" spans="1:41" ht="23.25" x14ac:dyDescent="0.35">
      <c r="A60" s="122" t="s">
        <v>407</v>
      </c>
      <c r="C60" s="122"/>
      <c r="D60" s="122"/>
      <c r="E60" s="122"/>
      <c r="F60" s="122"/>
      <c r="G60" s="122"/>
      <c r="H60" s="121"/>
      <c r="I60" s="121"/>
      <c r="J60" s="121"/>
      <c r="K60" s="121"/>
      <c r="L60" s="121"/>
      <c r="M60" s="121"/>
      <c r="N60" s="121"/>
      <c r="O60" s="120"/>
      <c r="P60" s="120"/>
      <c r="Q60" s="120"/>
      <c r="R60" s="120"/>
      <c r="AA60" s="211"/>
      <c r="AB60" s="211"/>
      <c r="AD60" s="3"/>
      <c r="AE60" s="3"/>
    </row>
    <row r="61" spans="1:41" x14ac:dyDescent="0.25">
      <c r="AA61" s="211"/>
      <c r="AB61" s="211"/>
      <c r="AD61" s="3"/>
      <c r="AE61" s="3"/>
    </row>
    <row r="62" spans="1:41" x14ac:dyDescent="0.25">
      <c r="AA62" s="211"/>
      <c r="AB62" s="211"/>
      <c r="AD62" s="3"/>
      <c r="AE62" s="3"/>
    </row>
    <row r="63" spans="1:41" x14ac:dyDescent="0.25">
      <c r="AA63" s="211"/>
      <c r="AB63" s="211"/>
      <c r="AD63" s="3"/>
      <c r="AE63" s="3"/>
    </row>
    <row r="64" spans="1:41" x14ac:dyDescent="0.25">
      <c r="AA64" s="211"/>
      <c r="AB64" s="211"/>
    </row>
    <row r="65" spans="27:28" x14ac:dyDescent="0.25">
      <c r="AA65" s="211"/>
      <c r="AB65" s="211"/>
    </row>
    <row r="66" spans="27:28" x14ac:dyDescent="0.25">
      <c r="AA66" s="211"/>
      <c r="AB66" s="211"/>
    </row>
    <row r="67" spans="27:28" x14ac:dyDescent="0.25">
      <c r="AA67" s="211"/>
      <c r="AB67" s="211"/>
    </row>
    <row r="68" spans="27:28" x14ac:dyDescent="0.25">
      <c r="AA68" s="211"/>
      <c r="AB68" s="211"/>
    </row>
    <row r="69" spans="27:28" x14ac:dyDescent="0.25">
      <c r="AA69" s="211"/>
      <c r="AB69" s="211"/>
    </row>
    <row r="70" spans="27:28" x14ac:dyDescent="0.25">
      <c r="AA70" s="211"/>
      <c r="AB70" s="211"/>
    </row>
    <row r="71" spans="27:28" x14ac:dyDescent="0.25">
      <c r="AA71" s="211"/>
      <c r="AB71" s="211"/>
    </row>
    <row r="72" spans="27:28" x14ac:dyDescent="0.25">
      <c r="AA72" s="211"/>
      <c r="AB72" s="211"/>
    </row>
    <row r="73" spans="27:28" x14ac:dyDescent="0.25">
      <c r="AA73" s="211"/>
      <c r="AB73" s="211"/>
    </row>
    <row r="74" spans="27:28" x14ac:dyDescent="0.25">
      <c r="AA74" s="211"/>
      <c r="AB74" s="211"/>
    </row>
    <row r="75" spans="27:28" x14ac:dyDescent="0.25">
      <c r="AA75" s="211"/>
      <c r="AB75" s="211"/>
    </row>
    <row r="76" spans="27:28" x14ac:dyDescent="0.25">
      <c r="AA76" s="211"/>
      <c r="AB76" s="211"/>
    </row>
    <row r="77" spans="27:28" x14ac:dyDescent="0.25">
      <c r="AA77" s="211"/>
      <c r="AB77" s="211"/>
    </row>
    <row r="78" spans="27:28" x14ac:dyDescent="0.25">
      <c r="AA78" s="211"/>
      <c r="AB78" s="211"/>
    </row>
    <row r="79" spans="27:28" x14ac:dyDescent="0.25">
      <c r="AA79" s="211"/>
      <c r="AB79" s="211"/>
    </row>
    <row r="80" spans="27:28" x14ac:dyDescent="0.25">
      <c r="AA80" s="211"/>
      <c r="AB80" s="211"/>
    </row>
    <row r="81" spans="27:28" x14ac:dyDescent="0.25">
      <c r="AA81" s="211"/>
      <c r="AB81" s="211"/>
    </row>
    <row r="82" spans="27:28" x14ac:dyDescent="0.25">
      <c r="AA82" s="211"/>
      <c r="AB82" s="211"/>
    </row>
    <row r="83" spans="27:28" x14ac:dyDescent="0.25">
      <c r="AA83" s="211"/>
      <c r="AB83" s="211"/>
    </row>
    <row r="84" spans="27:28" x14ac:dyDescent="0.25">
      <c r="AA84" s="211"/>
      <c r="AB84" s="211"/>
    </row>
    <row r="85" spans="27:28" x14ac:dyDescent="0.25">
      <c r="AA85" s="211"/>
      <c r="AB85" s="211"/>
    </row>
    <row r="86" spans="27:28" x14ac:dyDescent="0.25">
      <c r="AA86" s="211"/>
      <c r="AB86" s="211"/>
    </row>
    <row r="87" spans="27:28" x14ac:dyDescent="0.25">
      <c r="AA87" s="211"/>
      <c r="AB87" s="211"/>
    </row>
    <row r="88" spans="27:28" x14ac:dyDescent="0.25">
      <c r="AA88" s="211"/>
      <c r="AB88" s="211"/>
    </row>
    <row r="89" spans="27:28" x14ac:dyDescent="0.25">
      <c r="AA89" s="211"/>
      <c r="AB89" s="211"/>
    </row>
    <row r="90" spans="27:28" x14ac:dyDescent="0.25">
      <c r="AA90" s="211"/>
      <c r="AB90" s="211"/>
    </row>
    <row r="91" spans="27:28" x14ac:dyDescent="0.25">
      <c r="AA91" s="211"/>
      <c r="AB91" s="211"/>
    </row>
    <row r="92" spans="27:28" x14ac:dyDescent="0.25">
      <c r="AA92" s="211"/>
      <c r="AB92" s="211"/>
    </row>
    <row r="93" spans="27:28" x14ac:dyDescent="0.25">
      <c r="AA93" s="211"/>
      <c r="AB93" s="211"/>
    </row>
    <row r="94" spans="27:28" x14ac:dyDescent="0.25">
      <c r="AA94" s="211"/>
      <c r="AB94" s="211"/>
    </row>
    <row r="95" spans="27:28" x14ac:dyDescent="0.25">
      <c r="AA95" s="211"/>
      <c r="AB95" s="211"/>
    </row>
    <row r="96" spans="27:28" x14ac:dyDescent="0.25">
      <c r="AA96" s="211"/>
      <c r="AB96" s="211"/>
    </row>
    <row r="97" spans="27:28" x14ac:dyDescent="0.25">
      <c r="AA97" s="211"/>
      <c r="AB97" s="211"/>
    </row>
    <row r="98" spans="27:28" x14ac:dyDescent="0.25">
      <c r="AA98" s="211"/>
      <c r="AB98" s="211"/>
    </row>
    <row r="99" spans="27:28" x14ac:dyDescent="0.25">
      <c r="AA99" s="211"/>
      <c r="AB99" s="211"/>
    </row>
    <row r="100" spans="27:28" x14ac:dyDescent="0.25">
      <c r="AA100" s="211"/>
      <c r="AB100" s="211"/>
    </row>
    <row r="101" spans="27:28" x14ac:dyDescent="0.25">
      <c r="AA101" s="211"/>
      <c r="AB101" s="211"/>
    </row>
    <row r="102" spans="27:28" x14ac:dyDescent="0.25">
      <c r="AA102" s="211"/>
      <c r="AB102" s="211"/>
    </row>
    <row r="103" spans="27:28" x14ac:dyDescent="0.25">
      <c r="AA103" s="211"/>
      <c r="AB103" s="211"/>
    </row>
    <row r="104" spans="27:28" x14ac:dyDescent="0.25">
      <c r="AA104" s="211"/>
      <c r="AB104" s="211"/>
    </row>
    <row r="105" spans="27:28" x14ac:dyDescent="0.25">
      <c r="AA105" s="211"/>
      <c r="AB105" s="211"/>
    </row>
    <row r="106" spans="27:28" x14ac:dyDescent="0.25">
      <c r="AA106" s="211"/>
      <c r="AB106" s="211"/>
    </row>
    <row r="107" spans="27:28" x14ac:dyDescent="0.25">
      <c r="AA107" s="211"/>
      <c r="AB107" s="211"/>
    </row>
    <row r="108" spans="27:28" x14ac:dyDescent="0.25">
      <c r="AA108" s="211"/>
      <c r="AB108" s="211"/>
    </row>
    <row r="109" spans="27:28" x14ac:dyDescent="0.25">
      <c r="AA109" s="211"/>
      <c r="AB109" s="211"/>
    </row>
    <row r="110" spans="27:28" x14ac:dyDescent="0.25">
      <c r="AA110" s="211"/>
      <c r="AB110" s="211"/>
    </row>
    <row r="111" spans="27:28" x14ac:dyDescent="0.25">
      <c r="AA111" s="211"/>
      <c r="AB111" s="211"/>
    </row>
    <row r="112" spans="27:28" x14ac:dyDescent="0.25">
      <c r="AA112" s="211"/>
      <c r="AB112" s="211"/>
    </row>
    <row r="113" spans="27:28" x14ac:dyDescent="0.25">
      <c r="AA113" s="211"/>
      <c r="AB113" s="211"/>
    </row>
    <row r="114" spans="27:28" x14ac:dyDescent="0.25">
      <c r="AA114" s="211"/>
      <c r="AB114" s="211"/>
    </row>
    <row r="115" spans="27:28" x14ac:dyDescent="0.25">
      <c r="AA115" s="211"/>
      <c r="AB115" s="211"/>
    </row>
    <row r="116" spans="27:28" x14ac:dyDescent="0.25">
      <c r="AA116" s="211"/>
      <c r="AB116" s="211"/>
    </row>
    <row r="117" spans="27:28" x14ac:dyDescent="0.25">
      <c r="AA117" s="211"/>
      <c r="AB117" s="211"/>
    </row>
    <row r="118" spans="27:28" x14ac:dyDescent="0.25">
      <c r="AA118" s="211"/>
      <c r="AB118" s="211"/>
    </row>
    <row r="119" spans="27:28" x14ac:dyDescent="0.25">
      <c r="AA119" s="211"/>
      <c r="AB119" s="211"/>
    </row>
    <row r="120" spans="27:28" x14ac:dyDescent="0.25">
      <c r="AA120" s="211"/>
      <c r="AB120" s="211"/>
    </row>
    <row r="121" spans="27:28" x14ac:dyDescent="0.25">
      <c r="AA121" s="211"/>
      <c r="AB121" s="211"/>
    </row>
    <row r="122" spans="27:28" x14ac:dyDescent="0.25">
      <c r="AA122" s="211"/>
      <c r="AB122" s="211"/>
    </row>
    <row r="123" spans="27:28" x14ac:dyDescent="0.25">
      <c r="AA123" s="211"/>
      <c r="AB123" s="211"/>
    </row>
    <row r="124" spans="27:28" x14ac:dyDescent="0.25">
      <c r="AA124" s="211"/>
      <c r="AB124" s="211"/>
    </row>
    <row r="125" spans="27:28" x14ac:dyDescent="0.25">
      <c r="AA125" s="211"/>
      <c r="AB125" s="211"/>
    </row>
    <row r="126" spans="27:28" x14ac:dyDescent="0.25">
      <c r="AA126" s="211"/>
      <c r="AB126" s="211"/>
    </row>
    <row r="127" spans="27:28" x14ac:dyDescent="0.25">
      <c r="AA127" s="211"/>
      <c r="AB127" s="211"/>
    </row>
    <row r="128" spans="27:28" x14ac:dyDescent="0.25">
      <c r="AA128" s="211"/>
      <c r="AB128" s="211"/>
    </row>
    <row r="129" spans="27:28" x14ac:dyDescent="0.25">
      <c r="AA129" s="211"/>
      <c r="AB129" s="211"/>
    </row>
    <row r="130" spans="27:28" x14ac:dyDescent="0.25">
      <c r="AA130" s="211"/>
      <c r="AB130" s="211"/>
    </row>
    <row r="131" spans="27:28" x14ac:dyDescent="0.25">
      <c r="AA131" s="211"/>
      <c r="AB131" s="211"/>
    </row>
    <row r="132" spans="27:28" x14ac:dyDescent="0.25">
      <c r="AA132" s="211"/>
      <c r="AB132" s="211"/>
    </row>
    <row r="133" spans="27:28" x14ac:dyDescent="0.25">
      <c r="AA133" s="211"/>
      <c r="AB133" s="211"/>
    </row>
    <row r="134" spans="27:28" x14ac:dyDescent="0.25">
      <c r="AA134" s="211"/>
      <c r="AB134" s="211"/>
    </row>
    <row r="135" spans="27:28" x14ac:dyDescent="0.25">
      <c r="AA135" s="211"/>
      <c r="AB135" s="211"/>
    </row>
    <row r="136" spans="27:28" x14ac:dyDescent="0.25">
      <c r="AA136" s="211"/>
      <c r="AB136" s="211"/>
    </row>
    <row r="137" spans="27:28" x14ac:dyDescent="0.25">
      <c r="AA137" s="211"/>
      <c r="AB137" s="211"/>
    </row>
    <row r="138" spans="27:28" x14ac:dyDescent="0.25">
      <c r="AA138" s="211"/>
      <c r="AB138" s="211"/>
    </row>
    <row r="139" spans="27:28" x14ac:dyDescent="0.25">
      <c r="AA139" s="211"/>
      <c r="AB139" s="211"/>
    </row>
    <row r="140" spans="27:28" x14ac:dyDescent="0.25">
      <c r="AA140" s="211"/>
      <c r="AB140" s="211"/>
    </row>
    <row r="141" spans="27:28" x14ac:dyDescent="0.25">
      <c r="AA141" s="211"/>
      <c r="AB141" s="211"/>
    </row>
    <row r="142" spans="27:28" x14ac:dyDescent="0.25">
      <c r="AA142" s="211"/>
      <c r="AB142" s="211"/>
    </row>
    <row r="143" spans="27:28" x14ac:dyDescent="0.25">
      <c r="AA143" s="211"/>
      <c r="AB143" s="211"/>
    </row>
    <row r="144" spans="27:28" x14ac:dyDescent="0.25">
      <c r="AA144" s="211"/>
      <c r="AB144" s="211"/>
    </row>
    <row r="145" spans="27:28" x14ac:dyDescent="0.25">
      <c r="AA145" s="211"/>
      <c r="AB145" s="211"/>
    </row>
    <row r="146" spans="27:28" x14ac:dyDescent="0.25">
      <c r="AA146" s="211"/>
      <c r="AB146" s="211"/>
    </row>
    <row r="147" spans="27:28" x14ac:dyDescent="0.25">
      <c r="AA147" s="211"/>
      <c r="AB147" s="211"/>
    </row>
    <row r="148" spans="27:28" x14ac:dyDescent="0.25">
      <c r="AA148" s="211"/>
      <c r="AB148" s="211"/>
    </row>
    <row r="149" spans="27:28" x14ac:dyDescent="0.25">
      <c r="AA149" s="211"/>
      <c r="AB149" s="211"/>
    </row>
    <row r="150" spans="27:28" x14ac:dyDescent="0.25">
      <c r="AA150" s="211"/>
      <c r="AB150" s="211"/>
    </row>
    <row r="151" spans="27:28" x14ac:dyDescent="0.25">
      <c r="AA151" s="211"/>
      <c r="AB151" s="211"/>
    </row>
    <row r="152" spans="27:28" x14ac:dyDescent="0.25">
      <c r="AA152" s="211"/>
      <c r="AB152" s="211"/>
    </row>
    <row r="153" spans="27:28" x14ac:dyDescent="0.25">
      <c r="AA153" s="211"/>
      <c r="AB153" s="211"/>
    </row>
    <row r="154" spans="27:28" x14ac:dyDescent="0.25">
      <c r="AA154" s="211"/>
      <c r="AB154" s="211"/>
    </row>
    <row r="155" spans="27:28" x14ac:dyDescent="0.25">
      <c r="AA155" s="211"/>
      <c r="AB155" s="211"/>
    </row>
    <row r="156" spans="27:28" x14ac:dyDescent="0.25">
      <c r="AA156" s="211"/>
      <c r="AB156" s="211"/>
    </row>
    <row r="157" spans="27:28" x14ac:dyDescent="0.25">
      <c r="AA157" s="211"/>
      <c r="AB157" s="211"/>
    </row>
    <row r="158" spans="27:28" x14ac:dyDescent="0.25">
      <c r="AA158" s="211"/>
      <c r="AB158" s="211"/>
    </row>
    <row r="159" spans="27:28" x14ac:dyDescent="0.25">
      <c r="AA159" s="211"/>
      <c r="AB159" s="211"/>
    </row>
    <row r="160" spans="27:28" x14ac:dyDescent="0.25">
      <c r="AA160" s="211"/>
      <c r="AB160" s="211"/>
    </row>
    <row r="161" spans="27:28" x14ac:dyDescent="0.25">
      <c r="AA161" s="211"/>
      <c r="AB161" s="211"/>
    </row>
    <row r="162" spans="27:28" x14ac:dyDescent="0.25">
      <c r="AA162" s="211"/>
      <c r="AB162" s="211"/>
    </row>
    <row r="163" spans="27:28" x14ac:dyDescent="0.25">
      <c r="AA163" s="211"/>
      <c r="AB163" s="211"/>
    </row>
    <row r="164" spans="27:28" x14ac:dyDescent="0.25">
      <c r="AA164" s="211"/>
      <c r="AB164" s="211"/>
    </row>
    <row r="165" spans="27:28" x14ac:dyDescent="0.25">
      <c r="AA165" s="211"/>
      <c r="AB165" s="211"/>
    </row>
    <row r="166" spans="27:28" x14ac:dyDescent="0.25">
      <c r="AA166" s="211"/>
      <c r="AB166" s="211"/>
    </row>
    <row r="167" spans="27:28" x14ac:dyDescent="0.25">
      <c r="AA167" s="211"/>
      <c r="AB167" s="211"/>
    </row>
    <row r="168" spans="27:28" x14ac:dyDescent="0.25">
      <c r="AA168" s="211"/>
      <c r="AB168" s="211"/>
    </row>
    <row r="169" spans="27:28" x14ac:dyDescent="0.25">
      <c r="AA169" s="211"/>
      <c r="AB169" s="211"/>
    </row>
    <row r="170" spans="27:28" x14ac:dyDescent="0.25">
      <c r="AA170" s="211"/>
      <c r="AB170" s="211"/>
    </row>
    <row r="171" spans="27:28" x14ac:dyDescent="0.25">
      <c r="AA171" s="211"/>
      <c r="AB171" s="211"/>
    </row>
    <row r="172" spans="27:28" x14ac:dyDescent="0.25">
      <c r="AA172" s="211"/>
      <c r="AB172" s="211"/>
    </row>
    <row r="173" spans="27:28" x14ac:dyDescent="0.25">
      <c r="AA173" s="211"/>
      <c r="AB173" s="211"/>
    </row>
    <row r="174" spans="27:28" x14ac:dyDescent="0.25">
      <c r="AA174" s="211"/>
      <c r="AB174" s="211"/>
    </row>
    <row r="175" spans="27:28" x14ac:dyDescent="0.25">
      <c r="AA175" s="211"/>
      <c r="AB175" s="211"/>
    </row>
    <row r="176" spans="27:28" x14ac:dyDescent="0.25">
      <c r="AA176" s="211"/>
      <c r="AB176" s="211"/>
    </row>
    <row r="177" spans="27:28" x14ac:dyDescent="0.25">
      <c r="AA177" s="211"/>
      <c r="AB177" s="211"/>
    </row>
    <row r="178" spans="27:28" x14ac:dyDescent="0.25">
      <c r="AA178" s="211"/>
      <c r="AB178" s="211"/>
    </row>
    <row r="179" spans="27:28" x14ac:dyDescent="0.25">
      <c r="AA179" s="211"/>
      <c r="AB179" s="211"/>
    </row>
    <row r="180" spans="27:28" x14ac:dyDescent="0.25">
      <c r="AA180" s="211"/>
      <c r="AB180" s="211"/>
    </row>
    <row r="181" spans="27:28" x14ac:dyDescent="0.25">
      <c r="AA181" s="211"/>
      <c r="AB181" s="211"/>
    </row>
    <row r="182" spans="27:28" x14ac:dyDescent="0.25">
      <c r="AA182" s="211"/>
      <c r="AB182" s="211"/>
    </row>
    <row r="183" spans="27:28" x14ac:dyDescent="0.25">
      <c r="AA183" s="211"/>
      <c r="AB183" s="211"/>
    </row>
    <row r="184" spans="27:28" x14ac:dyDescent="0.25">
      <c r="AA184" s="211"/>
      <c r="AB184" s="211"/>
    </row>
    <row r="185" spans="27:28" x14ac:dyDescent="0.25">
      <c r="AA185" s="211"/>
      <c r="AB185" s="211"/>
    </row>
    <row r="186" spans="27:28" x14ac:dyDescent="0.25">
      <c r="AA186" s="211"/>
      <c r="AB186" s="211"/>
    </row>
    <row r="187" spans="27:28" x14ac:dyDescent="0.25">
      <c r="AA187" s="211"/>
      <c r="AB187" s="211"/>
    </row>
    <row r="188" spans="27:28" x14ac:dyDescent="0.25">
      <c r="AA188" s="211"/>
      <c r="AB188" s="211"/>
    </row>
    <row r="189" spans="27:28" x14ac:dyDescent="0.25">
      <c r="AA189" s="211"/>
      <c r="AB189" s="211"/>
    </row>
    <row r="190" spans="27:28" x14ac:dyDescent="0.25">
      <c r="AA190" s="211"/>
      <c r="AB190" s="211"/>
    </row>
    <row r="191" spans="27:28" x14ac:dyDescent="0.25">
      <c r="AA191" s="211"/>
      <c r="AB191" s="211"/>
    </row>
    <row r="192" spans="27:28" x14ac:dyDescent="0.25">
      <c r="AA192" s="211"/>
      <c r="AB192" s="211"/>
    </row>
    <row r="193" spans="27:28" x14ac:dyDescent="0.25">
      <c r="AA193" s="211"/>
      <c r="AB193" s="211"/>
    </row>
    <row r="194" spans="27:28" x14ac:dyDescent="0.25">
      <c r="AA194" s="211"/>
      <c r="AB194" s="211"/>
    </row>
    <row r="195" spans="27:28" x14ac:dyDescent="0.25">
      <c r="AA195" s="211"/>
      <c r="AB195" s="211"/>
    </row>
    <row r="196" spans="27:28" x14ac:dyDescent="0.25">
      <c r="AA196" s="211"/>
      <c r="AB196" s="211"/>
    </row>
    <row r="197" spans="27:28" x14ac:dyDescent="0.25">
      <c r="AA197" s="211"/>
      <c r="AB197" s="211"/>
    </row>
    <row r="198" spans="27:28" x14ac:dyDescent="0.25">
      <c r="AA198" s="211"/>
      <c r="AB198" s="211"/>
    </row>
    <row r="199" spans="27:28" x14ac:dyDescent="0.25">
      <c r="AA199" s="211"/>
      <c r="AB199" s="211"/>
    </row>
    <row r="200" spans="27:28" x14ac:dyDescent="0.25">
      <c r="AA200" s="211"/>
      <c r="AB200" s="211"/>
    </row>
    <row r="201" spans="27:28" x14ac:dyDescent="0.25">
      <c r="AA201" s="211"/>
      <c r="AB201" s="211"/>
    </row>
  </sheetData>
  <mergeCells count="22">
    <mergeCell ref="O2:R2"/>
    <mergeCell ref="C3:F3"/>
    <mergeCell ref="A1:AK1"/>
    <mergeCell ref="W2:Z2"/>
    <mergeCell ref="AA2:AD2"/>
    <mergeCell ref="AE2:AH2"/>
    <mergeCell ref="AI2:AL2"/>
    <mergeCell ref="A2:A4"/>
    <mergeCell ref="B2:B4"/>
    <mergeCell ref="C2:F2"/>
    <mergeCell ref="S2:V2"/>
    <mergeCell ref="S3:V3"/>
    <mergeCell ref="G2:J2"/>
    <mergeCell ref="AM2:AO3"/>
    <mergeCell ref="W3:Z3"/>
    <mergeCell ref="AA3:AD3"/>
    <mergeCell ref="AE3:AH3"/>
    <mergeCell ref="AI3:AL3"/>
    <mergeCell ref="O3:R3"/>
    <mergeCell ref="G3:J3"/>
    <mergeCell ref="K2:N2"/>
    <mergeCell ref="K3:N3"/>
  </mergeCells>
  <pageMargins left="0.19685039370078741" right="0.19685039370078741" top="0.39370078740157483" bottom="0.39370078740157483" header="0" footer="0"/>
  <pageSetup paperSize="9" scale="4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opLeftCell="A25" workbookViewId="0">
      <selection activeCell="K18" sqref="K18"/>
    </sheetView>
  </sheetViews>
  <sheetFormatPr defaultRowHeight="15" x14ac:dyDescent="0.25"/>
  <cols>
    <col min="2" max="2" width="12.140625" customWidth="1"/>
    <col min="3" max="13" width="10.7109375" customWidth="1"/>
  </cols>
  <sheetData>
    <row r="1" spans="1:13" ht="18.75" x14ac:dyDescent="0.25">
      <c r="A1" s="166" t="s">
        <v>432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18.75" x14ac:dyDescent="0.25">
      <c r="A2" s="90" t="s">
        <v>398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52.5" customHeight="1" x14ac:dyDescent="0.25">
      <c r="A3" s="52" t="s">
        <v>0</v>
      </c>
      <c r="B3" s="154" t="s">
        <v>1</v>
      </c>
      <c r="C3" s="157" t="s">
        <v>431</v>
      </c>
      <c r="D3" s="156"/>
      <c r="E3" s="156"/>
      <c r="F3" s="155"/>
      <c r="G3" s="157" t="s">
        <v>430</v>
      </c>
      <c r="H3" s="156"/>
      <c r="I3" s="156"/>
      <c r="J3" s="155"/>
      <c r="K3" s="154" t="s">
        <v>314</v>
      </c>
      <c r="L3" s="154"/>
      <c r="M3" s="154"/>
    </row>
    <row r="4" spans="1:13" ht="15" customHeight="1" x14ac:dyDescent="0.25">
      <c r="A4" s="52"/>
      <c r="B4" s="154"/>
      <c r="C4" s="157" t="s">
        <v>313</v>
      </c>
      <c r="D4" s="156"/>
      <c r="E4" s="156"/>
      <c r="F4" s="155"/>
      <c r="G4" s="157" t="s">
        <v>313</v>
      </c>
      <c r="H4" s="156"/>
      <c r="I4" s="156"/>
      <c r="J4" s="155"/>
      <c r="K4" s="154"/>
      <c r="L4" s="154"/>
      <c r="M4" s="154"/>
    </row>
    <row r="5" spans="1:13" ht="183" customHeight="1" x14ac:dyDescent="0.25">
      <c r="A5" s="52"/>
      <c r="B5" s="154"/>
      <c r="C5" s="43" t="s">
        <v>2</v>
      </c>
      <c r="D5" s="43" t="s">
        <v>58</v>
      </c>
      <c r="E5" s="43" t="s">
        <v>59</v>
      </c>
      <c r="F5" s="43" t="s">
        <v>60</v>
      </c>
      <c r="G5" s="43" t="s">
        <v>2</v>
      </c>
      <c r="H5" s="43" t="s">
        <v>58</v>
      </c>
      <c r="I5" s="43" t="s">
        <v>59</v>
      </c>
      <c r="J5" s="43" t="s">
        <v>60</v>
      </c>
      <c r="K5" s="43" t="s">
        <v>79</v>
      </c>
      <c r="L5" s="43" t="s">
        <v>3</v>
      </c>
      <c r="M5" s="43" t="s">
        <v>80</v>
      </c>
    </row>
    <row r="6" spans="1:13" x14ac:dyDescent="0.25">
      <c r="A6" s="153" t="s">
        <v>4</v>
      </c>
      <c r="B6" s="153" t="s">
        <v>5</v>
      </c>
      <c r="C6" s="210">
        <v>4</v>
      </c>
      <c r="D6" s="210">
        <v>5</v>
      </c>
      <c r="E6" s="210" t="s">
        <v>429</v>
      </c>
      <c r="F6" s="210"/>
      <c r="G6" s="210">
        <v>7</v>
      </c>
      <c r="H6" s="210">
        <v>8</v>
      </c>
      <c r="I6" s="210" t="s">
        <v>311</v>
      </c>
      <c r="J6" s="210"/>
      <c r="K6" s="210">
        <v>19</v>
      </c>
      <c r="L6" s="210">
        <v>20</v>
      </c>
      <c r="M6" s="210">
        <v>21</v>
      </c>
    </row>
    <row r="7" spans="1:13" ht="45" x14ac:dyDescent="0.25">
      <c r="A7" s="203">
        <v>1</v>
      </c>
      <c r="B7" s="209" t="s">
        <v>395</v>
      </c>
      <c r="C7" s="203">
        <v>85</v>
      </c>
      <c r="D7" s="203">
        <v>85</v>
      </c>
      <c r="E7" s="203">
        <f>D7-C7</f>
        <v>0</v>
      </c>
      <c r="F7" s="203">
        <v>10</v>
      </c>
      <c r="G7" s="203">
        <v>95</v>
      </c>
      <c r="H7" s="203">
        <v>95</v>
      </c>
      <c r="I7" s="203">
        <f>H7-G7</f>
        <v>0</v>
      </c>
      <c r="J7" s="203">
        <v>3</v>
      </c>
      <c r="K7" s="203">
        <v>2</v>
      </c>
      <c r="L7" s="203">
        <v>2</v>
      </c>
      <c r="M7" s="203">
        <f>L7/K7</f>
        <v>1</v>
      </c>
    </row>
    <row r="8" spans="1:13" ht="45" x14ac:dyDescent="0.25">
      <c r="A8" s="203">
        <v>2</v>
      </c>
      <c r="B8" s="209" t="s">
        <v>394</v>
      </c>
      <c r="C8" s="203">
        <v>85</v>
      </c>
      <c r="D8" s="203">
        <v>85</v>
      </c>
      <c r="E8" s="203">
        <f>D8-C8</f>
        <v>0</v>
      </c>
      <c r="F8" s="203">
        <v>10</v>
      </c>
      <c r="G8" s="203">
        <v>95</v>
      </c>
      <c r="H8" s="203">
        <v>95</v>
      </c>
      <c r="I8" s="203">
        <f>H8-G8</f>
        <v>0</v>
      </c>
      <c r="J8" s="203">
        <v>3</v>
      </c>
      <c r="K8" s="203">
        <v>2</v>
      </c>
      <c r="L8" s="203">
        <v>2</v>
      </c>
      <c r="M8" s="203">
        <f>L8/K8</f>
        <v>1</v>
      </c>
    </row>
    <row r="9" spans="1:13" ht="45" x14ac:dyDescent="0.25">
      <c r="A9" s="203">
        <v>3</v>
      </c>
      <c r="B9" s="209" t="s">
        <v>393</v>
      </c>
      <c r="C9" s="203">
        <v>85</v>
      </c>
      <c r="D9" s="203">
        <v>85</v>
      </c>
      <c r="E9" s="203">
        <f>D9-C9</f>
        <v>0</v>
      </c>
      <c r="F9" s="203">
        <v>10</v>
      </c>
      <c r="G9" s="203">
        <v>95</v>
      </c>
      <c r="H9" s="203">
        <v>95</v>
      </c>
      <c r="I9" s="203">
        <f>H9-G9</f>
        <v>0</v>
      </c>
      <c r="J9" s="203">
        <v>3</v>
      </c>
      <c r="K9" s="203">
        <v>2</v>
      </c>
      <c r="L9" s="203">
        <v>2</v>
      </c>
      <c r="M9" s="203">
        <f>L9/K9</f>
        <v>1</v>
      </c>
    </row>
    <row r="10" spans="1:13" ht="45" x14ac:dyDescent="0.25">
      <c r="A10" s="203">
        <v>4</v>
      </c>
      <c r="B10" s="209" t="s">
        <v>392</v>
      </c>
      <c r="C10" s="203">
        <v>85</v>
      </c>
      <c r="D10" s="203">
        <v>85</v>
      </c>
      <c r="E10" s="203">
        <f>D10-C10</f>
        <v>0</v>
      </c>
      <c r="F10" s="203">
        <v>10</v>
      </c>
      <c r="G10" s="203">
        <v>95</v>
      </c>
      <c r="H10" s="203">
        <v>95</v>
      </c>
      <c r="I10" s="203">
        <f>H10-G10</f>
        <v>0</v>
      </c>
      <c r="J10" s="203">
        <v>3</v>
      </c>
      <c r="K10" s="203">
        <v>2</v>
      </c>
      <c r="L10" s="203">
        <v>2</v>
      </c>
      <c r="M10" s="203">
        <f>L10/K10</f>
        <v>1</v>
      </c>
    </row>
    <row r="11" spans="1:13" ht="45" x14ac:dyDescent="0.25">
      <c r="A11" s="203">
        <v>5</v>
      </c>
      <c r="B11" s="209" t="s">
        <v>391</v>
      </c>
      <c r="C11" s="203">
        <v>85</v>
      </c>
      <c r="D11" s="203">
        <v>85</v>
      </c>
      <c r="E11" s="203">
        <f>D11-C11</f>
        <v>0</v>
      </c>
      <c r="F11" s="203">
        <v>10</v>
      </c>
      <c r="G11" s="203">
        <v>95</v>
      </c>
      <c r="H11" s="203">
        <v>95</v>
      </c>
      <c r="I11" s="203">
        <f>H11-G11</f>
        <v>0</v>
      </c>
      <c r="J11" s="203">
        <v>3</v>
      </c>
      <c r="K11" s="203">
        <v>2</v>
      </c>
      <c r="L11" s="203">
        <v>2</v>
      </c>
      <c r="M11" s="203">
        <f>L11/K11</f>
        <v>1</v>
      </c>
    </row>
    <row r="12" spans="1:13" ht="45" x14ac:dyDescent="0.25">
      <c r="A12" s="203">
        <v>6</v>
      </c>
      <c r="B12" s="209" t="s">
        <v>390</v>
      </c>
      <c r="C12" s="203">
        <v>85</v>
      </c>
      <c r="D12" s="203">
        <v>85</v>
      </c>
      <c r="E12" s="203">
        <f>D12-C12</f>
        <v>0</v>
      </c>
      <c r="F12" s="203">
        <v>10</v>
      </c>
      <c r="G12" s="203">
        <v>95</v>
      </c>
      <c r="H12" s="203">
        <v>95</v>
      </c>
      <c r="I12" s="203">
        <f>H12-G12</f>
        <v>0</v>
      </c>
      <c r="J12" s="203">
        <v>3</v>
      </c>
      <c r="K12" s="203">
        <v>2</v>
      </c>
      <c r="L12" s="203">
        <v>2</v>
      </c>
      <c r="M12" s="203">
        <f>L12/K12</f>
        <v>1</v>
      </c>
    </row>
    <row r="13" spans="1:13" ht="51" customHeight="1" x14ac:dyDescent="0.25">
      <c r="A13" s="203">
        <v>7</v>
      </c>
      <c r="B13" s="209" t="s">
        <v>389</v>
      </c>
      <c r="C13" s="203">
        <f>C14</f>
        <v>85</v>
      </c>
      <c r="D13" s="203">
        <f>D14</f>
        <v>85</v>
      </c>
      <c r="E13" s="203">
        <f>E14</f>
        <v>0</v>
      </c>
      <c r="F13" s="203">
        <f>F14</f>
        <v>10</v>
      </c>
      <c r="G13" s="203">
        <f>G14</f>
        <v>95</v>
      </c>
      <c r="H13" s="203">
        <f>H14</f>
        <v>95</v>
      </c>
      <c r="I13" s="203">
        <f>I14</f>
        <v>0</v>
      </c>
      <c r="J13" s="203">
        <f>J14</f>
        <v>3</v>
      </c>
      <c r="K13" s="203">
        <f>K14</f>
        <v>2</v>
      </c>
      <c r="L13" s="203">
        <f>L14</f>
        <v>2</v>
      </c>
      <c r="M13" s="203">
        <f>M14</f>
        <v>1</v>
      </c>
    </row>
    <row r="14" spans="1:13" ht="45" x14ac:dyDescent="0.25">
      <c r="A14" s="203">
        <v>8</v>
      </c>
      <c r="B14" s="209" t="s">
        <v>387</v>
      </c>
      <c r="C14" s="203">
        <v>85</v>
      </c>
      <c r="D14" s="203">
        <v>85</v>
      </c>
      <c r="E14" s="203">
        <f>D14-C14</f>
        <v>0</v>
      </c>
      <c r="F14" s="203">
        <v>10</v>
      </c>
      <c r="G14" s="203">
        <v>95</v>
      </c>
      <c r="H14" s="203">
        <v>95</v>
      </c>
      <c r="I14" s="203">
        <f>H14-G14</f>
        <v>0</v>
      </c>
      <c r="J14" s="203">
        <v>3</v>
      </c>
      <c r="K14" s="203">
        <v>2</v>
      </c>
      <c r="L14" s="203">
        <v>2</v>
      </c>
      <c r="M14" s="203">
        <f>L14/K14</f>
        <v>1</v>
      </c>
    </row>
    <row r="15" spans="1:13" ht="45" customHeight="1" x14ac:dyDescent="0.25">
      <c r="A15" s="202">
        <v>8</v>
      </c>
      <c r="B15" s="201" t="s">
        <v>386</v>
      </c>
      <c r="C15" s="203">
        <v>85</v>
      </c>
      <c r="D15" s="203">
        <v>85</v>
      </c>
      <c r="E15" s="203">
        <f>D15-C15</f>
        <v>0</v>
      </c>
      <c r="F15" s="203">
        <v>10</v>
      </c>
      <c r="G15" s="203">
        <v>95</v>
      </c>
      <c r="H15" s="203">
        <v>95</v>
      </c>
      <c r="I15" s="203">
        <f>H15-G15</f>
        <v>0</v>
      </c>
      <c r="J15" s="203">
        <v>3</v>
      </c>
      <c r="K15" s="203">
        <v>2</v>
      </c>
      <c r="L15" s="203">
        <v>2</v>
      </c>
      <c r="M15" s="203">
        <f>L15/K15</f>
        <v>1</v>
      </c>
    </row>
    <row r="16" spans="1:13" ht="15.75" x14ac:dyDescent="0.25">
      <c r="A16" s="200"/>
      <c r="B16" s="199"/>
      <c r="C16" s="223"/>
      <c r="D16" s="223"/>
      <c r="E16" s="223"/>
      <c r="F16" s="223"/>
      <c r="G16" s="223"/>
      <c r="H16" s="223"/>
      <c r="I16" s="223"/>
      <c r="J16" s="223"/>
      <c r="K16" s="196"/>
      <c r="L16" s="196"/>
      <c r="M16" s="196"/>
    </row>
    <row r="17" spans="1:12" ht="23.25" x14ac:dyDescent="0.35">
      <c r="A17" s="122" t="s">
        <v>428</v>
      </c>
      <c r="B17" s="122"/>
      <c r="C17" s="122"/>
      <c r="D17" s="122"/>
      <c r="E17" s="122"/>
      <c r="F17" s="122"/>
      <c r="G17" s="121"/>
      <c r="H17" s="121"/>
      <c r="I17" s="121"/>
      <c r="J17" s="121"/>
      <c r="K17" s="120"/>
      <c r="L17" s="120"/>
    </row>
  </sheetData>
  <mergeCells count="9">
    <mergeCell ref="A1:M1"/>
    <mergeCell ref="G3:J3"/>
    <mergeCell ref="A2:M2"/>
    <mergeCell ref="K3:M4"/>
    <mergeCell ref="G4:J4"/>
    <mergeCell ref="A3:A5"/>
    <mergeCell ref="B3:B5"/>
    <mergeCell ref="C3:F3"/>
    <mergeCell ref="C4:F4"/>
  </mergeCells>
  <pageMargins left="0.19685039370078741" right="0.19685039370078741" top="0.39370078740157483" bottom="0.39370078740157483" header="0" footer="0"/>
  <pageSetup paperSize="9" scale="7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opLeftCell="A10" zoomScale="73" zoomScaleNormal="73" workbookViewId="0">
      <selection activeCell="N15" sqref="N15"/>
    </sheetView>
  </sheetViews>
  <sheetFormatPr defaultRowHeight="15" x14ac:dyDescent="0.25"/>
  <cols>
    <col min="2" max="2" width="12.140625" customWidth="1"/>
    <col min="3" max="14" width="10.7109375" customWidth="1"/>
    <col min="15" max="15" width="15.85546875" customWidth="1"/>
  </cols>
  <sheetData>
    <row r="1" spans="1:15" ht="18.75" customHeight="1" x14ac:dyDescent="0.25">
      <c r="A1" s="166" t="s">
        <v>399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18.75" customHeight="1" x14ac:dyDescent="0.25">
      <c r="A2" s="90" t="s">
        <v>398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65.25" customHeight="1" x14ac:dyDescent="0.25">
      <c r="A3" s="52" t="s">
        <v>0</v>
      </c>
      <c r="B3" s="154" t="s">
        <v>1</v>
      </c>
      <c r="C3" s="163" t="s">
        <v>304</v>
      </c>
      <c r="D3" s="162"/>
      <c r="E3" s="162"/>
      <c r="F3" s="161"/>
      <c r="G3" s="157" t="s">
        <v>397</v>
      </c>
      <c r="H3" s="156"/>
      <c r="I3" s="156"/>
      <c r="J3" s="155"/>
      <c r="K3" s="157" t="s">
        <v>378</v>
      </c>
      <c r="L3" s="156"/>
      <c r="M3" s="156"/>
      <c r="N3" s="155"/>
      <c r="O3" s="154"/>
    </row>
    <row r="4" spans="1:15" ht="15" customHeight="1" x14ac:dyDescent="0.25">
      <c r="A4" s="52"/>
      <c r="B4" s="154"/>
      <c r="C4" s="160"/>
      <c r="D4" s="159"/>
      <c r="E4" s="159"/>
      <c r="F4" s="158"/>
      <c r="G4" s="157" t="s">
        <v>299</v>
      </c>
      <c r="H4" s="156"/>
      <c r="I4" s="156"/>
      <c r="J4" s="155"/>
      <c r="K4" s="157" t="s">
        <v>396</v>
      </c>
      <c r="L4" s="156"/>
      <c r="M4" s="156"/>
      <c r="N4" s="155"/>
      <c r="O4" s="154"/>
    </row>
    <row r="5" spans="1:15" ht="146.25" x14ac:dyDescent="0.25">
      <c r="A5" s="52"/>
      <c r="B5" s="154"/>
      <c r="C5" s="43" t="s">
        <v>2</v>
      </c>
      <c r="D5" s="43" t="s">
        <v>58</v>
      </c>
      <c r="E5" s="43" t="s">
        <v>59</v>
      </c>
      <c r="F5" s="43" t="s">
        <v>60</v>
      </c>
      <c r="G5" s="43" t="s">
        <v>2</v>
      </c>
      <c r="H5" s="43" t="s">
        <v>58</v>
      </c>
      <c r="I5" s="43" t="s">
        <v>59</v>
      </c>
      <c r="J5" s="43" t="s">
        <v>60</v>
      </c>
      <c r="K5" s="43" t="s">
        <v>2</v>
      </c>
      <c r="L5" s="43" t="s">
        <v>58</v>
      </c>
      <c r="M5" s="43" t="s">
        <v>59</v>
      </c>
      <c r="N5" s="43" t="s">
        <v>60</v>
      </c>
      <c r="O5" s="43" t="s">
        <v>131</v>
      </c>
    </row>
    <row r="6" spans="1:15" x14ac:dyDescent="0.25">
      <c r="A6" s="153" t="s">
        <v>4</v>
      </c>
      <c r="B6" s="153" t="s">
        <v>5</v>
      </c>
      <c r="C6" s="210">
        <v>1</v>
      </c>
      <c r="D6" s="210">
        <v>2</v>
      </c>
      <c r="E6" s="210" t="s">
        <v>6</v>
      </c>
      <c r="F6" s="210">
        <v>4</v>
      </c>
      <c r="G6" s="210">
        <v>5</v>
      </c>
      <c r="H6" s="210">
        <v>6</v>
      </c>
      <c r="I6" s="210" t="s">
        <v>61</v>
      </c>
      <c r="J6" s="210">
        <v>8</v>
      </c>
      <c r="K6" s="210">
        <v>9</v>
      </c>
      <c r="L6" s="210">
        <v>10</v>
      </c>
      <c r="M6" s="210" t="s">
        <v>62</v>
      </c>
      <c r="N6" s="210">
        <v>12</v>
      </c>
      <c r="O6" s="210">
        <v>13</v>
      </c>
    </row>
    <row r="7" spans="1:15" ht="45" x14ac:dyDescent="0.25">
      <c r="A7" s="203">
        <v>1</v>
      </c>
      <c r="B7" s="209" t="s">
        <v>395</v>
      </c>
      <c r="C7" s="206">
        <v>600</v>
      </c>
      <c r="D7" s="208">
        <v>644</v>
      </c>
      <c r="E7" s="207">
        <f>D7/C7*100-100</f>
        <v>7.3333333333333286</v>
      </c>
      <c r="F7" s="203">
        <v>10</v>
      </c>
      <c r="G7" s="206">
        <v>12600</v>
      </c>
      <c r="H7" s="208">
        <v>13524</v>
      </c>
      <c r="I7" s="207">
        <f>H7/G7*100-100</f>
        <v>7.3333333333333286</v>
      </c>
      <c r="J7" s="203">
        <v>10</v>
      </c>
      <c r="K7" s="206">
        <v>302400</v>
      </c>
      <c r="L7" s="205">
        <v>324576</v>
      </c>
      <c r="M7" s="207">
        <f>L7/K7*100-100</f>
        <v>7.3333333333333286</v>
      </c>
      <c r="N7" s="203">
        <v>10</v>
      </c>
      <c r="O7" s="202" t="s">
        <v>128</v>
      </c>
    </row>
    <row r="8" spans="1:15" ht="45" x14ac:dyDescent="0.25">
      <c r="A8" s="203">
        <v>2</v>
      </c>
      <c r="B8" s="209" t="s">
        <v>394</v>
      </c>
      <c r="C8" s="206">
        <v>800</v>
      </c>
      <c r="D8" s="208">
        <v>800</v>
      </c>
      <c r="E8" s="207">
        <f>D8/C8*100-100</f>
        <v>0</v>
      </c>
      <c r="F8" s="203">
        <v>10</v>
      </c>
      <c r="G8" s="206">
        <v>16800</v>
      </c>
      <c r="H8" s="205">
        <v>16800</v>
      </c>
      <c r="I8" s="207">
        <f>H8/G8*100-100</f>
        <v>0</v>
      </c>
      <c r="J8" s="203">
        <v>10</v>
      </c>
      <c r="K8" s="206">
        <v>403200</v>
      </c>
      <c r="L8" s="205">
        <v>403200</v>
      </c>
      <c r="M8" s="207">
        <f>L8/K8*100-100</f>
        <v>0</v>
      </c>
      <c r="N8" s="203">
        <v>10</v>
      </c>
      <c r="O8" s="202" t="s">
        <v>128</v>
      </c>
    </row>
    <row r="9" spans="1:15" ht="45" x14ac:dyDescent="0.25">
      <c r="A9" s="203">
        <v>3</v>
      </c>
      <c r="B9" s="209" t="s">
        <v>393</v>
      </c>
      <c r="C9" s="206">
        <v>600</v>
      </c>
      <c r="D9" s="208">
        <v>669</v>
      </c>
      <c r="E9" s="207">
        <f>D9/C9*100-100</f>
        <v>11.5</v>
      </c>
      <c r="F9" s="203">
        <v>10</v>
      </c>
      <c r="G9" s="206">
        <v>12600</v>
      </c>
      <c r="H9" s="205">
        <v>14049</v>
      </c>
      <c r="I9" s="207">
        <f>H9/G9*100-100</f>
        <v>11.5</v>
      </c>
      <c r="J9" s="203">
        <v>10</v>
      </c>
      <c r="K9" s="206">
        <v>302400</v>
      </c>
      <c r="L9" s="205">
        <v>337176</v>
      </c>
      <c r="M9" s="207">
        <v>11.5</v>
      </c>
      <c r="N9" s="203">
        <v>10</v>
      </c>
      <c r="O9" s="202" t="s">
        <v>128</v>
      </c>
    </row>
    <row r="10" spans="1:15" ht="45" x14ac:dyDescent="0.25">
      <c r="A10" s="203">
        <v>4</v>
      </c>
      <c r="B10" s="209" t="s">
        <v>392</v>
      </c>
      <c r="C10" s="206">
        <v>680</v>
      </c>
      <c r="D10" s="208">
        <v>700</v>
      </c>
      <c r="E10" s="207">
        <f>D10/C10*100-100</f>
        <v>2.941176470588232</v>
      </c>
      <c r="F10" s="203">
        <v>10</v>
      </c>
      <c r="G10" s="206">
        <v>14280</v>
      </c>
      <c r="H10" s="205">
        <v>14700</v>
      </c>
      <c r="I10" s="207">
        <v>2.9</v>
      </c>
      <c r="J10" s="203">
        <v>10</v>
      </c>
      <c r="K10" s="206">
        <v>342720</v>
      </c>
      <c r="L10" s="205">
        <v>352800</v>
      </c>
      <c r="M10" s="207">
        <f>L10/K10*100-100</f>
        <v>2.941176470588232</v>
      </c>
      <c r="N10" s="203">
        <v>10</v>
      </c>
      <c r="O10" s="202" t="s">
        <v>128</v>
      </c>
    </row>
    <row r="11" spans="1:15" ht="45" x14ac:dyDescent="0.25">
      <c r="A11" s="203">
        <v>5</v>
      </c>
      <c r="B11" s="209" t="s">
        <v>391</v>
      </c>
      <c r="C11" s="206">
        <v>506</v>
      </c>
      <c r="D11" s="208">
        <v>515</v>
      </c>
      <c r="E11" s="207">
        <f>D11/C11*100-100</f>
        <v>1.7786561264822041</v>
      </c>
      <c r="F11" s="203">
        <v>10</v>
      </c>
      <c r="G11" s="206">
        <v>10626</v>
      </c>
      <c r="H11" s="205">
        <v>10815</v>
      </c>
      <c r="I11" s="207">
        <f>H11/G11*100-100</f>
        <v>1.7786561264822041</v>
      </c>
      <c r="J11" s="203">
        <v>10</v>
      </c>
      <c r="K11" s="206">
        <v>255024</v>
      </c>
      <c r="L11" s="205">
        <v>259560</v>
      </c>
      <c r="M11" s="207">
        <f>L11/K11*100-100</f>
        <v>1.7786561264822041</v>
      </c>
      <c r="N11" s="203">
        <v>10</v>
      </c>
      <c r="O11" s="202" t="s">
        <v>128</v>
      </c>
    </row>
    <row r="12" spans="1:15" ht="45" x14ac:dyDescent="0.25">
      <c r="A12" s="203">
        <v>6</v>
      </c>
      <c r="B12" s="209" t="s">
        <v>390</v>
      </c>
      <c r="C12" s="206">
        <v>720</v>
      </c>
      <c r="D12" s="208">
        <v>691</v>
      </c>
      <c r="E12" s="207">
        <f>D12/C12*100-100</f>
        <v>-4.0277777777777715</v>
      </c>
      <c r="F12" s="203">
        <v>10</v>
      </c>
      <c r="G12" s="206">
        <v>15120</v>
      </c>
      <c r="H12" s="205">
        <v>14511</v>
      </c>
      <c r="I12" s="207">
        <f>H12/G12*100-100</f>
        <v>-4.0277777777777715</v>
      </c>
      <c r="J12" s="203">
        <v>10</v>
      </c>
      <c r="K12" s="206">
        <v>362880</v>
      </c>
      <c r="L12" s="205">
        <v>348264</v>
      </c>
      <c r="M12" s="207">
        <f>L12/K12*100-100</f>
        <v>-4.0277777777777715</v>
      </c>
      <c r="N12" s="203">
        <v>10</v>
      </c>
      <c r="O12" s="202" t="s">
        <v>128</v>
      </c>
    </row>
    <row r="13" spans="1:15" ht="92.25" customHeight="1" x14ac:dyDescent="0.25">
      <c r="A13" s="203">
        <v>7</v>
      </c>
      <c r="B13" s="209" t="s">
        <v>389</v>
      </c>
      <c r="C13" s="206">
        <v>480</v>
      </c>
      <c r="D13" s="208">
        <v>397</v>
      </c>
      <c r="E13" s="207">
        <f>D13/C13*100-100</f>
        <v>-17.291666666666671</v>
      </c>
      <c r="F13" s="203">
        <v>10</v>
      </c>
      <c r="G13" s="206">
        <v>10080</v>
      </c>
      <c r="H13" s="205">
        <v>8337</v>
      </c>
      <c r="I13" s="207">
        <f>H13/G13*100-100</f>
        <v>-17.291666666666671</v>
      </c>
      <c r="J13" s="203">
        <v>10</v>
      </c>
      <c r="K13" s="206">
        <v>241920</v>
      </c>
      <c r="L13" s="205">
        <v>200088</v>
      </c>
      <c r="M13" s="207">
        <f>L13/K13*100-100</f>
        <v>-17.291666666666671</v>
      </c>
      <c r="N13" s="203">
        <v>10</v>
      </c>
      <c r="O13" s="201" t="s">
        <v>388</v>
      </c>
    </row>
    <row r="14" spans="1:15" ht="45" x14ac:dyDescent="0.25">
      <c r="A14" s="203">
        <v>8</v>
      </c>
      <c r="B14" s="209" t="s">
        <v>387</v>
      </c>
      <c r="C14" s="206">
        <v>800</v>
      </c>
      <c r="D14" s="208">
        <v>911</v>
      </c>
      <c r="E14" s="207">
        <f>D14/C14*100-100</f>
        <v>13.875</v>
      </c>
      <c r="F14" s="203">
        <v>10</v>
      </c>
      <c r="G14" s="206">
        <v>16800</v>
      </c>
      <c r="H14" s="205">
        <v>19131</v>
      </c>
      <c r="I14" s="207">
        <f>H14/G14*100-100</f>
        <v>13.875</v>
      </c>
      <c r="J14" s="203">
        <v>10</v>
      </c>
      <c r="K14" s="206">
        <v>403200</v>
      </c>
      <c r="L14" s="205">
        <v>459144</v>
      </c>
      <c r="M14" s="204">
        <f>L14/K14*100-100</f>
        <v>13.875</v>
      </c>
      <c r="N14" s="203">
        <v>10</v>
      </c>
      <c r="O14" s="202" t="s">
        <v>128</v>
      </c>
    </row>
    <row r="15" spans="1:15" ht="45" customHeight="1" x14ac:dyDescent="0.25">
      <c r="A15" s="202">
        <v>9</v>
      </c>
      <c r="B15" s="201" t="s">
        <v>386</v>
      </c>
      <c r="C15" s="201">
        <v>210</v>
      </c>
      <c r="D15" s="201">
        <v>236</v>
      </c>
      <c r="E15" s="201">
        <f>D15/C15*100-100</f>
        <v>12.38095238095238</v>
      </c>
      <c r="F15" s="201">
        <v>10</v>
      </c>
      <c r="G15" s="201">
        <v>2100</v>
      </c>
      <c r="H15" s="201">
        <v>2360</v>
      </c>
      <c r="I15" s="201">
        <f>H15/G15*100-100</f>
        <v>12.38095238095238</v>
      </c>
      <c r="J15" s="201">
        <v>10</v>
      </c>
      <c r="K15" s="201">
        <v>50400</v>
      </c>
      <c r="L15" s="201">
        <v>56640</v>
      </c>
      <c r="M15" s="201">
        <f>L15/K15*100-100</f>
        <v>12.38095238095238</v>
      </c>
      <c r="N15" s="201">
        <v>10</v>
      </c>
      <c r="O15" s="201" t="s">
        <v>128</v>
      </c>
    </row>
    <row r="16" spans="1:15" ht="15.75" x14ac:dyDescent="0.25">
      <c r="A16" s="200"/>
      <c r="B16" s="199"/>
      <c r="C16" s="198"/>
      <c r="D16" s="197"/>
      <c r="E16" s="197"/>
      <c r="F16" s="197"/>
      <c r="G16" s="198"/>
      <c r="H16" s="197"/>
      <c r="I16" s="197"/>
      <c r="J16" s="197"/>
      <c r="K16" s="198"/>
      <c r="L16" s="197"/>
      <c r="M16" s="197"/>
      <c r="N16" s="197"/>
      <c r="O16" s="196"/>
    </row>
    <row r="17" spans="1:15" ht="23.25" x14ac:dyDescent="0.35">
      <c r="A17" s="122" t="s">
        <v>186</v>
      </c>
      <c r="B17" s="122"/>
      <c r="C17" s="122"/>
      <c r="D17" s="122"/>
      <c r="E17" s="122"/>
      <c r="F17" s="122"/>
      <c r="G17" s="121"/>
      <c r="H17" s="121"/>
      <c r="I17" s="121"/>
      <c r="J17" s="121"/>
      <c r="K17" s="121"/>
      <c r="L17" s="121"/>
      <c r="M17" s="120"/>
      <c r="N17" s="120"/>
      <c r="O17" s="120"/>
    </row>
  </sheetData>
  <mergeCells count="10">
    <mergeCell ref="A1:O1"/>
    <mergeCell ref="A2:O2"/>
    <mergeCell ref="A3:A5"/>
    <mergeCell ref="B3:B5"/>
    <mergeCell ref="O3:O4"/>
    <mergeCell ref="G4:J4"/>
    <mergeCell ref="K3:N3"/>
    <mergeCell ref="K4:N4"/>
    <mergeCell ref="C3:F4"/>
    <mergeCell ref="G3:J3"/>
  </mergeCells>
  <pageMargins left="0.19685039370078741" right="0.19685039370078741" top="0.39370078740157483" bottom="0.39370078740157483" header="0" footer="0"/>
  <pageSetup paperSize="9" scale="7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topLeftCell="A10" zoomScale="73" zoomScaleNormal="73" workbookViewId="0">
      <selection activeCell="N15" sqref="N15"/>
    </sheetView>
  </sheetViews>
  <sheetFormatPr defaultRowHeight="15" x14ac:dyDescent="0.25"/>
  <cols>
    <col min="2" max="2" width="12.140625" customWidth="1"/>
    <col min="3" max="14" width="10.7109375" customWidth="1"/>
    <col min="15" max="15" width="15.85546875" customWidth="1"/>
  </cols>
  <sheetData>
    <row r="1" spans="1:15" ht="18.75" customHeight="1" x14ac:dyDescent="0.25">
      <c r="A1" s="166" t="s">
        <v>399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18.75" customHeight="1" x14ac:dyDescent="0.25">
      <c r="A2" s="90" t="s">
        <v>398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65.25" customHeight="1" x14ac:dyDescent="0.25">
      <c r="A3" s="52" t="s">
        <v>0</v>
      </c>
      <c r="B3" s="154" t="s">
        <v>1</v>
      </c>
      <c r="C3" s="163" t="s">
        <v>304</v>
      </c>
      <c r="D3" s="162"/>
      <c r="E3" s="162"/>
      <c r="F3" s="161"/>
      <c r="G3" s="157" t="s">
        <v>397</v>
      </c>
      <c r="H3" s="156"/>
      <c r="I3" s="156"/>
      <c r="J3" s="155"/>
      <c r="K3" s="157" t="s">
        <v>378</v>
      </c>
      <c r="L3" s="156"/>
      <c r="M3" s="156"/>
      <c r="N3" s="155"/>
      <c r="O3" s="154"/>
    </row>
    <row r="4" spans="1:15" ht="15" customHeight="1" x14ac:dyDescent="0.25">
      <c r="A4" s="52"/>
      <c r="B4" s="154"/>
      <c r="C4" s="160"/>
      <c r="D4" s="159"/>
      <c r="E4" s="159"/>
      <c r="F4" s="158"/>
      <c r="G4" s="157" t="s">
        <v>299</v>
      </c>
      <c r="H4" s="156"/>
      <c r="I4" s="156"/>
      <c r="J4" s="155"/>
      <c r="K4" s="157" t="s">
        <v>396</v>
      </c>
      <c r="L4" s="156"/>
      <c r="M4" s="156"/>
      <c r="N4" s="155"/>
      <c r="O4" s="154"/>
    </row>
    <row r="5" spans="1:15" ht="146.25" x14ac:dyDescent="0.25">
      <c r="A5" s="52"/>
      <c r="B5" s="154"/>
      <c r="C5" s="43" t="s">
        <v>2</v>
      </c>
      <c r="D5" s="43" t="s">
        <v>58</v>
      </c>
      <c r="E5" s="43" t="s">
        <v>59</v>
      </c>
      <c r="F5" s="43" t="s">
        <v>60</v>
      </c>
      <c r="G5" s="43" t="s">
        <v>2</v>
      </c>
      <c r="H5" s="43" t="s">
        <v>58</v>
      </c>
      <c r="I5" s="43" t="s">
        <v>59</v>
      </c>
      <c r="J5" s="43" t="s">
        <v>60</v>
      </c>
      <c r="K5" s="43" t="s">
        <v>2</v>
      </c>
      <c r="L5" s="43" t="s">
        <v>58</v>
      </c>
      <c r="M5" s="43" t="s">
        <v>59</v>
      </c>
      <c r="N5" s="43" t="s">
        <v>60</v>
      </c>
      <c r="O5" s="43" t="s">
        <v>131</v>
      </c>
    </row>
    <row r="6" spans="1:15" x14ac:dyDescent="0.25">
      <c r="A6" s="153" t="s">
        <v>4</v>
      </c>
      <c r="B6" s="153" t="s">
        <v>5</v>
      </c>
      <c r="C6" s="210">
        <v>1</v>
      </c>
      <c r="D6" s="210">
        <v>2</v>
      </c>
      <c r="E6" s="210" t="s">
        <v>6</v>
      </c>
      <c r="F6" s="210">
        <v>4</v>
      </c>
      <c r="G6" s="210">
        <v>5</v>
      </c>
      <c r="H6" s="210">
        <v>6</v>
      </c>
      <c r="I6" s="210" t="s">
        <v>61</v>
      </c>
      <c r="J6" s="210">
        <v>8</v>
      </c>
      <c r="K6" s="210">
        <v>9</v>
      </c>
      <c r="L6" s="210">
        <v>10</v>
      </c>
      <c r="M6" s="210" t="s">
        <v>62</v>
      </c>
      <c r="N6" s="210">
        <v>12</v>
      </c>
      <c r="O6" s="210">
        <v>13</v>
      </c>
    </row>
    <row r="7" spans="1:15" ht="45" x14ac:dyDescent="0.25">
      <c r="A7" s="203">
        <v>1</v>
      </c>
      <c r="B7" s="209" t="s">
        <v>395</v>
      </c>
      <c r="C7" s="206">
        <v>600</v>
      </c>
      <c r="D7" s="208">
        <v>644</v>
      </c>
      <c r="E7" s="207">
        <f>D7/C7*100-100</f>
        <v>7.3333333333333286</v>
      </c>
      <c r="F7" s="203">
        <v>10</v>
      </c>
      <c r="G7" s="206">
        <v>12600</v>
      </c>
      <c r="H7" s="208">
        <v>13524</v>
      </c>
      <c r="I7" s="207">
        <f>H7/G7*100-100</f>
        <v>7.3333333333333286</v>
      </c>
      <c r="J7" s="203">
        <v>10</v>
      </c>
      <c r="K7" s="206">
        <v>302400</v>
      </c>
      <c r="L7" s="205">
        <v>324576</v>
      </c>
      <c r="M7" s="207">
        <f>L7/K7*100-100</f>
        <v>7.3333333333333286</v>
      </c>
      <c r="N7" s="203">
        <v>10</v>
      </c>
      <c r="O7" s="202" t="s">
        <v>128</v>
      </c>
    </row>
    <row r="8" spans="1:15" ht="45" x14ac:dyDescent="0.25">
      <c r="A8" s="203">
        <v>2</v>
      </c>
      <c r="B8" s="209" t="s">
        <v>394</v>
      </c>
      <c r="C8" s="206">
        <v>800</v>
      </c>
      <c r="D8" s="208">
        <v>800</v>
      </c>
      <c r="E8" s="207">
        <f>D8/C8*100-100</f>
        <v>0</v>
      </c>
      <c r="F8" s="203">
        <v>10</v>
      </c>
      <c r="G8" s="206">
        <v>16800</v>
      </c>
      <c r="H8" s="205">
        <v>16800</v>
      </c>
      <c r="I8" s="207">
        <f>H8/G8*100-100</f>
        <v>0</v>
      </c>
      <c r="J8" s="203">
        <v>10</v>
      </c>
      <c r="K8" s="206">
        <v>403200</v>
      </c>
      <c r="L8" s="205">
        <v>403200</v>
      </c>
      <c r="M8" s="207">
        <f>L8/K8*100-100</f>
        <v>0</v>
      </c>
      <c r="N8" s="203">
        <v>10</v>
      </c>
      <c r="O8" s="202" t="s">
        <v>128</v>
      </c>
    </row>
    <row r="9" spans="1:15" ht="45" x14ac:dyDescent="0.25">
      <c r="A9" s="203">
        <v>3</v>
      </c>
      <c r="B9" s="209" t="s">
        <v>393</v>
      </c>
      <c r="C9" s="206">
        <v>600</v>
      </c>
      <c r="D9" s="208">
        <v>669</v>
      </c>
      <c r="E9" s="207">
        <f>D9/C9*100-100</f>
        <v>11.5</v>
      </c>
      <c r="F9" s="203">
        <v>10</v>
      </c>
      <c r="G9" s="206">
        <v>12600</v>
      </c>
      <c r="H9" s="205">
        <v>14049</v>
      </c>
      <c r="I9" s="207">
        <f>H9/G9*100-100</f>
        <v>11.5</v>
      </c>
      <c r="J9" s="203">
        <v>10</v>
      </c>
      <c r="K9" s="206">
        <v>302400</v>
      </c>
      <c r="L9" s="205">
        <v>337176</v>
      </c>
      <c r="M9" s="207">
        <v>11.5</v>
      </c>
      <c r="N9" s="203">
        <v>10</v>
      </c>
      <c r="O9" s="202" t="s">
        <v>128</v>
      </c>
    </row>
    <row r="10" spans="1:15" ht="45" x14ac:dyDescent="0.25">
      <c r="A10" s="203">
        <v>4</v>
      </c>
      <c r="B10" s="209" t="s">
        <v>392</v>
      </c>
      <c r="C10" s="206">
        <v>680</v>
      </c>
      <c r="D10" s="208">
        <v>700</v>
      </c>
      <c r="E10" s="207">
        <f>D10/C10*100-100</f>
        <v>2.941176470588232</v>
      </c>
      <c r="F10" s="203">
        <v>10</v>
      </c>
      <c r="G10" s="206">
        <v>14280</v>
      </c>
      <c r="H10" s="205">
        <v>14700</v>
      </c>
      <c r="I10" s="207">
        <v>2.9</v>
      </c>
      <c r="J10" s="203">
        <v>10</v>
      </c>
      <c r="K10" s="206">
        <v>342720</v>
      </c>
      <c r="L10" s="205">
        <v>352800</v>
      </c>
      <c r="M10" s="207">
        <f>L10/K10*100-100</f>
        <v>2.941176470588232</v>
      </c>
      <c r="N10" s="203">
        <v>10</v>
      </c>
      <c r="O10" s="202" t="s">
        <v>128</v>
      </c>
    </row>
    <row r="11" spans="1:15" ht="45" x14ac:dyDescent="0.25">
      <c r="A11" s="203">
        <v>5</v>
      </c>
      <c r="B11" s="209" t="s">
        <v>391</v>
      </c>
      <c r="C11" s="206">
        <v>506</v>
      </c>
      <c r="D11" s="208">
        <v>515</v>
      </c>
      <c r="E11" s="207">
        <f>D11/C11*100-100</f>
        <v>1.7786561264822041</v>
      </c>
      <c r="F11" s="203">
        <v>10</v>
      </c>
      <c r="G11" s="206">
        <v>10626</v>
      </c>
      <c r="H11" s="205">
        <v>10815</v>
      </c>
      <c r="I11" s="207">
        <f>H11/G11*100-100</f>
        <v>1.7786561264822041</v>
      </c>
      <c r="J11" s="203">
        <v>10</v>
      </c>
      <c r="K11" s="206">
        <v>255024</v>
      </c>
      <c r="L11" s="205">
        <v>259560</v>
      </c>
      <c r="M11" s="207">
        <f>L11/K11*100-100</f>
        <v>1.7786561264822041</v>
      </c>
      <c r="N11" s="203">
        <v>10</v>
      </c>
      <c r="O11" s="202" t="s">
        <v>128</v>
      </c>
    </row>
    <row r="12" spans="1:15" ht="45" x14ac:dyDescent="0.25">
      <c r="A12" s="203">
        <v>6</v>
      </c>
      <c r="B12" s="209" t="s">
        <v>390</v>
      </c>
      <c r="C12" s="206">
        <v>720</v>
      </c>
      <c r="D12" s="208">
        <v>691</v>
      </c>
      <c r="E12" s="207">
        <f>D12/C12*100-100</f>
        <v>-4.0277777777777715</v>
      </c>
      <c r="F12" s="203">
        <v>10</v>
      </c>
      <c r="G12" s="206">
        <v>15120</v>
      </c>
      <c r="H12" s="205">
        <v>14511</v>
      </c>
      <c r="I12" s="207">
        <f>H12/G12*100-100</f>
        <v>-4.0277777777777715</v>
      </c>
      <c r="J12" s="203">
        <v>10</v>
      </c>
      <c r="K12" s="206">
        <v>362880</v>
      </c>
      <c r="L12" s="205">
        <v>348264</v>
      </c>
      <c r="M12" s="207">
        <f>L12/K12*100-100</f>
        <v>-4.0277777777777715</v>
      </c>
      <c r="N12" s="203">
        <v>10</v>
      </c>
      <c r="O12" s="202" t="s">
        <v>128</v>
      </c>
    </row>
    <row r="13" spans="1:15" ht="92.25" customHeight="1" x14ac:dyDescent="0.25">
      <c r="A13" s="203">
        <v>7</v>
      </c>
      <c r="B13" s="209" t="s">
        <v>389</v>
      </c>
      <c r="C13" s="206">
        <v>480</v>
      </c>
      <c r="D13" s="208">
        <v>397</v>
      </c>
      <c r="E13" s="207">
        <f>D13/C13*100-100</f>
        <v>-17.291666666666671</v>
      </c>
      <c r="F13" s="203">
        <v>10</v>
      </c>
      <c r="G13" s="206">
        <v>10080</v>
      </c>
      <c r="H13" s="205">
        <v>8337</v>
      </c>
      <c r="I13" s="207">
        <f>H13/G13*100-100</f>
        <v>-17.291666666666671</v>
      </c>
      <c r="J13" s="203">
        <v>10</v>
      </c>
      <c r="K13" s="206">
        <v>241920</v>
      </c>
      <c r="L13" s="205">
        <v>200088</v>
      </c>
      <c r="M13" s="207">
        <f>L13/K13*100-100</f>
        <v>-17.291666666666671</v>
      </c>
      <c r="N13" s="203">
        <v>10</v>
      </c>
      <c r="O13" s="201" t="s">
        <v>388</v>
      </c>
    </row>
    <row r="14" spans="1:15" ht="45" x14ac:dyDescent="0.25">
      <c r="A14" s="203">
        <v>8</v>
      </c>
      <c r="B14" s="209" t="s">
        <v>387</v>
      </c>
      <c r="C14" s="206">
        <v>800</v>
      </c>
      <c r="D14" s="208">
        <v>911</v>
      </c>
      <c r="E14" s="207">
        <f>D14/C14*100-100</f>
        <v>13.875</v>
      </c>
      <c r="F14" s="203">
        <v>10</v>
      </c>
      <c r="G14" s="206">
        <v>16800</v>
      </c>
      <c r="H14" s="205">
        <v>19131</v>
      </c>
      <c r="I14" s="207">
        <f>H14/G14*100-100</f>
        <v>13.875</v>
      </c>
      <c r="J14" s="203">
        <v>10</v>
      </c>
      <c r="K14" s="206">
        <v>403200</v>
      </c>
      <c r="L14" s="205">
        <v>459144</v>
      </c>
      <c r="M14" s="204">
        <f>L14/K14*100-100</f>
        <v>13.875</v>
      </c>
      <c r="N14" s="203">
        <v>10</v>
      </c>
      <c r="O14" s="202" t="s">
        <v>128</v>
      </c>
    </row>
    <row r="15" spans="1:15" ht="45" customHeight="1" x14ac:dyDescent="0.25">
      <c r="A15" s="202">
        <v>9</v>
      </c>
      <c r="B15" s="201" t="s">
        <v>386</v>
      </c>
      <c r="C15" s="201">
        <v>210</v>
      </c>
      <c r="D15" s="201">
        <v>236</v>
      </c>
      <c r="E15" s="201">
        <f>D15/C15*100-100</f>
        <v>12.38095238095238</v>
      </c>
      <c r="F15" s="201">
        <v>10</v>
      </c>
      <c r="G15" s="201">
        <v>2100</v>
      </c>
      <c r="H15" s="201">
        <v>2360</v>
      </c>
      <c r="I15" s="201">
        <f>H15/G15*100-100</f>
        <v>12.38095238095238</v>
      </c>
      <c r="J15" s="201">
        <v>10</v>
      </c>
      <c r="K15" s="201">
        <v>50400</v>
      </c>
      <c r="L15" s="201">
        <v>56640</v>
      </c>
      <c r="M15" s="201">
        <f>L15/K15*100-100</f>
        <v>12.38095238095238</v>
      </c>
      <c r="N15" s="201">
        <v>10</v>
      </c>
      <c r="O15" s="201" t="s">
        <v>128</v>
      </c>
    </row>
    <row r="16" spans="1:15" ht="15.75" x14ac:dyDescent="0.25">
      <c r="A16" s="200"/>
      <c r="B16" s="199"/>
      <c r="C16" s="198"/>
      <c r="D16" s="197"/>
      <c r="E16" s="197"/>
      <c r="F16" s="197"/>
      <c r="G16" s="198"/>
      <c r="H16" s="197"/>
      <c r="I16" s="197"/>
      <c r="J16" s="197"/>
      <c r="K16" s="198"/>
      <c r="L16" s="197"/>
      <c r="M16" s="197"/>
      <c r="N16" s="197"/>
      <c r="O16" s="196"/>
    </row>
    <row r="17" spans="1:15" ht="23.25" x14ac:dyDescent="0.35">
      <c r="A17" s="122" t="s">
        <v>186</v>
      </c>
      <c r="B17" s="122"/>
      <c r="C17" s="122"/>
      <c r="D17" s="122"/>
      <c r="E17" s="122"/>
      <c r="F17" s="122"/>
      <c r="G17" s="121"/>
      <c r="H17" s="121"/>
      <c r="I17" s="121"/>
      <c r="J17" s="121"/>
      <c r="K17" s="121"/>
      <c r="L17" s="121"/>
      <c r="M17" s="120"/>
      <c r="N17" s="120"/>
      <c r="O17" s="120"/>
    </row>
  </sheetData>
  <mergeCells count="10">
    <mergeCell ref="A1:O1"/>
    <mergeCell ref="A2:O2"/>
    <mergeCell ref="A3:A5"/>
    <mergeCell ref="B3:B5"/>
    <mergeCell ref="O3:O4"/>
    <mergeCell ref="G4:J4"/>
    <mergeCell ref="K3:N3"/>
    <mergeCell ref="K4:N4"/>
    <mergeCell ref="C3:F4"/>
    <mergeCell ref="G3:J3"/>
  </mergeCells>
  <pageMargins left="0.19685039370078741" right="0.19685039370078741" top="0.39370078740157483" bottom="0.39370078740157483" header="0" footer="0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07"/>
  <sheetViews>
    <sheetView topLeftCell="B1" zoomScale="110" zoomScaleNormal="110" workbookViewId="0">
      <pane xSplit="1" ySplit="6" topLeftCell="AV59" activePane="bottomRight" state="frozen"/>
      <selection activeCell="B1" sqref="B1"/>
      <selection pane="topRight" activeCell="C1" sqref="C1"/>
      <selection pane="bottomLeft" activeCell="B7" sqref="B7"/>
      <selection pane="bottomRight" sqref="A1:BV62"/>
    </sheetView>
  </sheetViews>
  <sheetFormatPr defaultRowHeight="15" x14ac:dyDescent="0.25"/>
  <cols>
    <col min="1" max="1" width="5.5703125" style="4" hidden="1" customWidth="1"/>
    <col min="2" max="2" width="11" style="32" customWidth="1"/>
    <col min="3" max="3" width="5.5703125" style="4" customWidth="1"/>
    <col min="4" max="4" width="5.140625" style="4" customWidth="1"/>
    <col min="5" max="14" width="5.7109375" style="4" customWidth="1"/>
    <col min="15" max="15" width="4.5703125" style="4" customWidth="1"/>
    <col min="16" max="16" width="5.28515625" style="4" customWidth="1"/>
    <col min="17" max="17" width="4.7109375" style="4" customWidth="1"/>
    <col min="18" max="18" width="5.140625" style="4" customWidth="1"/>
    <col min="19" max="19" width="6.28515625" style="4" customWidth="1"/>
    <col min="20" max="20" width="5.7109375" style="4" customWidth="1"/>
    <col min="21" max="21" width="6.7109375" style="55" customWidth="1"/>
    <col min="22" max="22" width="5" style="4" customWidth="1"/>
    <col min="23" max="36" width="5.7109375" style="4" customWidth="1"/>
    <col min="37" max="37" width="5.7109375" style="55" customWidth="1"/>
    <col min="38" max="44" width="5.7109375" style="4" customWidth="1"/>
    <col min="45" max="45" width="5.7109375" style="55" customWidth="1"/>
    <col min="46" max="52" width="5.7109375" style="4" customWidth="1"/>
    <col min="53" max="53" width="7.42578125" style="38" customWidth="1"/>
    <col min="54" max="56" width="5.7109375" style="4" customWidth="1"/>
    <col min="57" max="57" width="5.7109375" style="55" customWidth="1"/>
    <col min="58" max="64" width="5.7109375" style="4" customWidth="1"/>
    <col min="65" max="65" width="6.28515625" style="55" customWidth="1"/>
    <col min="66" max="68" width="5.7109375" style="4" customWidth="1"/>
    <col min="69" max="69" width="5.7109375" style="55" customWidth="1"/>
    <col min="70" max="72" width="5.7109375" style="4" customWidth="1"/>
    <col min="73" max="73" width="6.85546875" style="4" customWidth="1"/>
    <col min="74" max="74" width="5.7109375" style="4" customWidth="1"/>
    <col min="75" max="75" width="12.140625" style="4" customWidth="1"/>
    <col min="76" max="76" width="7" style="54" customWidth="1"/>
    <col min="77" max="77" width="7.140625" style="54" customWidth="1"/>
    <col min="78" max="78" width="6.42578125" style="4" customWidth="1"/>
    <col min="79" max="16384" width="9.140625" style="4"/>
  </cols>
  <sheetData>
    <row r="1" spans="1:78" ht="14.25" customHeight="1" x14ac:dyDescent="0.25">
      <c r="A1" s="90" t="s">
        <v>156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86"/>
    </row>
    <row r="2" spans="1:78" ht="14.25" customHeight="1" x14ac:dyDescent="0.25">
      <c r="A2" s="42"/>
      <c r="B2" s="53" t="s">
        <v>155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42"/>
      <c r="AX2" s="1"/>
      <c r="AY2" s="1"/>
      <c r="AZ2" s="1"/>
      <c r="BA2" s="89"/>
      <c r="BB2" s="1"/>
      <c r="BC2" s="1"/>
      <c r="BD2" s="1"/>
      <c r="BE2" s="88"/>
      <c r="BF2" s="1"/>
      <c r="BG2" s="1"/>
      <c r="BH2" s="1"/>
      <c r="BI2" s="1"/>
      <c r="BJ2" s="1"/>
      <c r="BK2" s="42"/>
      <c r="BL2" s="42"/>
      <c r="BM2" s="87"/>
      <c r="BN2" s="42"/>
      <c r="BO2" s="42"/>
      <c r="BP2" s="42"/>
      <c r="BQ2" s="87"/>
      <c r="BR2" s="42"/>
      <c r="BS2" s="42"/>
      <c r="BT2" s="42"/>
      <c r="BU2" s="42"/>
      <c r="BV2" s="1"/>
      <c r="BW2" s="86"/>
    </row>
    <row r="3" spans="1:78" ht="189" customHeight="1" x14ac:dyDescent="0.25">
      <c r="A3" s="52" t="s">
        <v>0</v>
      </c>
      <c r="B3" s="47" t="s">
        <v>1</v>
      </c>
      <c r="C3" s="44" t="s">
        <v>154</v>
      </c>
      <c r="D3" s="45"/>
      <c r="E3" s="45"/>
      <c r="F3" s="46"/>
      <c r="G3" s="44" t="s">
        <v>153</v>
      </c>
      <c r="H3" s="45"/>
      <c r="I3" s="45"/>
      <c r="J3" s="46"/>
      <c r="K3" s="44" t="s">
        <v>152</v>
      </c>
      <c r="L3" s="45"/>
      <c r="M3" s="45"/>
      <c r="N3" s="46"/>
      <c r="O3" s="44" t="s">
        <v>151</v>
      </c>
      <c r="P3" s="45"/>
      <c r="Q3" s="45"/>
      <c r="R3" s="46"/>
      <c r="S3" s="44" t="s">
        <v>150</v>
      </c>
      <c r="T3" s="45"/>
      <c r="U3" s="45"/>
      <c r="V3" s="46"/>
      <c r="W3" s="44" t="s">
        <v>149</v>
      </c>
      <c r="X3" s="45"/>
      <c r="Y3" s="45"/>
      <c r="Z3" s="46"/>
      <c r="AA3" s="44" t="s">
        <v>148</v>
      </c>
      <c r="AB3" s="45"/>
      <c r="AC3" s="45"/>
      <c r="AD3" s="46"/>
      <c r="AE3" s="44" t="s">
        <v>147</v>
      </c>
      <c r="AF3" s="45"/>
      <c r="AG3" s="45"/>
      <c r="AH3" s="46"/>
      <c r="AI3" s="44" t="s">
        <v>146</v>
      </c>
      <c r="AJ3" s="45"/>
      <c r="AK3" s="45"/>
      <c r="AL3" s="46"/>
      <c r="AM3" s="44" t="s">
        <v>145</v>
      </c>
      <c r="AN3" s="45"/>
      <c r="AO3" s="45"/>
      <c r="AP3" s="46"/>
      <c r="AQ3" s="44" t="s">
        <v>144</v>
      </c>
      <c r="AR3" s="45"/>
      <c r="AS3" s="45"/>
      <c r="AT3" s="46"/>
      <c r="AU3" s="44" t="s">
        <v>143</v>
      </c>
      <c r="AV3" s="45"/>
      <c r="AW3" s="45"/>
      <c r="AX3" s="46"/>
      <c r="AY3" s="48" t="s">
        <v>142</v>
      </c>
      <c r="AZ3" s="49"/>
      <c r="BA3" s="49"/>
      <c r="BB3" s="50"/>
      <c r="BC3" s="44" t="s">
        <v>141</v>
      </c>
      <c r="BD3" s="45"/>
      <c r="BE3" s="45"/>
      <c r="BF3" s="46"/>
      <c r="BG3" s="44" t="s">
        <v>140</v>
      </c>
      <c r="BH3" s="45"/>
      <c r="BI3" s="45"/>
      <c r="BJ3" s="46"/>
      <c r="BK3" s="44" t="s">
        <v>139</v>
      </c>
      <c r="BL3" s="45"/>
      <c r="BM3" s="45"/>
      <c r="BN3" s="46"/>
      <c r="BO3" s="44" t="s">
        <v>138</v>
      </c>
      <c r="BP3" s="45"/>
      <c r="BQ3" s="45"/>
      <c r="BR3" s="46"/>
      <c r="BS3" s="44" t="s">
        <v>137</v>
      </c>
      <c r="BT3" s="45"/>
      <c r="BU3" s="45"/>
      <c r="BV3" s="46"/>
      <c r="BW3" s="85" t="s">
        <v>136</v>
      </c>
      <c r="BX3" s="81" t="s">
        <v>135</v>
      </c>
      <c r="BY3" s="81" t="s">
        <v>134</v>
      </c>
      <c r="BZ3" s="81" t="s">
        <v>133</v>
      </c>
    </row>
    <row r="4" spans="1:78" ht="12" customHeight="1" x14ac:dyDescent="0.25">
      <c r="A4" s="52"/>
      <c r="B4" s="47"/>
      <c r="C4" s="44" t="s">
        <v>132</v>
      </c>
      <c r="D4" s="45"/>
      <c r="E4" s="45"/>
      <c r="F4" s="46"/>
      <c r="G4" s="44" t="s">
        <v>132</v>
      </c>
      <c r="H4" s="45"/>
      <c r="I4" s="45"/>
      <c r="J4" s="46"/>
      <c r="K4" s="44" t="s">
        <v>132</v>
      </c>
      <c r="L4" s="45"/>
      <c r="M4" s="45"/>
      <c r="N4" s="46"/>
      <c r="O4" s="44" t="s">
        <v>132</v>
      </c>
      <c r="P4" s="45"/>
      <c r="Q4" s="45"/>
      <c r="R4" s="46"/>
      <c r="S4" s="44" t="s">
        <v>132</v>
      </c>
      <c r="T4" s="45"/>
      <c r="U4" s="45"/>
      <c r="V4" s="46"/>
      <c r="W4" s="44" t="s">
        <v>132</v>
      </c>
      <c r="X4" s="45"/>
      <c r="Y4" s="45"/>
      <c r="Z4" s="46"/>
      <c r="AA4" s="44" t="s">
        <v>132</v>
      </c>
      <c r="AB4" s="45"/>
      <c r="AC4" s="45"/>
      <c r="AD4" s="46"/>
      <c r="AE4" s="44" t="s">
        <v>132</v>
      </c>
      <c r="AF4" s="45"/>
      <c r="AG4" s="45"/>
      <c r="AH4" s="46"/>
      <c r="AI4" s="44" t="s">
        <v>132</v>
      </c>
      <c r="AJ4" s="45"/>
      <c r="AK4" s="45"/>
      <c r="AL4" s="46"/>
      <c r="AM4" s="44" t="s">
        <v>132</v>
      </c>
      <c r="AN4" s="45"/>
      <c r="AO4" s="45"/>
      <c r="AP4" s="46"/>
      <c r="AQ4" s="44" t="s">
        <v>132</v>
      </c>
      <c r="AR4" s="45"/>
      <c r="AS4" s="45"/>
      <c r="AT4" s="46"/>
      <c r="AU4" s="84" t="s">
        <v>132</v>
      </c>
      <c r="AV4" s="83"/>
      <c r="AW4" s="83"/>
      <c r="AX4" s="82"/>
      <c r="AY4" s="44" t="s">
        <v>132</v>
      </c>
      <c r="AZ4" s="45"/>
      <c r="BA4" s="45"/>
      <c r="BB4" s="46"/>
      <c r="BC4" s="44" t="s">
        <v>132</v>
      </c>
      <c r="BD4" s="45"/>
      <c r="BE4" s="45"/>
      <c r="BF4" s="46"/>
      <c r="BG4" s="44" t="s">
        <v>132</v>
      </c>
      <c r="BH4" s="45"/>
      <c r="BI4" s="45"/>
      <c r="BJ4" s="46"/>
      <c r="BK4" s="44" t="s">
        <v>132</v>
      </c>
      <c r="BL4" s="45"/>
      <c r="BM4" s="45"/>
      <c r="BN4" s="46"/>
      <c r="BO4" s="44" t="s">
        <v>132</v>
      </c>
      <c r="BP4" s="45"/>
      <c r="BQ4" s="45"/>
      <c r="BR4" s="46"/>
      <c r="BS4" s="44" t="s">
        <v>132</v>
      </c>
      <c r="BT4" s="45"/>
      <c r="BU4" s="45"/>
      <c r="BV4" s="46"/>
      <c r="BW4" s="44"/>
      <c r="BX4" s="81"/>
      <c r="BY4" s="81"/>
      <c r="BZ4" s="81"/>
    </row>
    <row r="5" spans="1:78" s="32" customFormat="1" ht="46.5" customHeight="1" x14ac:dyDescent="0.2">
      <c r="A5" s="52"/>
      <c r="B5" s="47"/>
      <c r="C5" s="43" t="s">
        <v>2</v>
      </c>
      <c r="D5" s="43" t="s">
        <v>58</v>
      </c>
      <c r="E5" s="43" t="s">
        <v>59</v>
      </c>
      <c r="F5" s="43" t="s">
        <v>60</v>
      </c>
      <c r="G5" s="43" t="s">
        <v>2</v>
      </c>
      <c r="H5" s="43" t="s">
        <v>58</v>
      </c>
      <c r="I5" s="43" t="s">
        <v>59</v>
      </c>
      <c r="J5" s="43" t="s">
        <v>60</v>
      </c>
      <c r="K5" s="43" t="s">
        <v>2</v>
      </c>
      <c r="L5" s="43" t="s">
        <v>58</v>
      </c>
      <c r="M5" s="43" t="s">
        <v>59</v>
      </c>
      <c r="N5" s="43" t="s">
        <v>60</v>
      </c>
      <c r="O5" s="43" t="s">
        <v>2</v>
      </c>
      <c r="P5" s="43" t="s">
        <v>58</v>
      </c>
      <c r="Q5" s="43" t="s">
        <v>59</v>
      </c>
      <c r="R5" s="43" t="s">
        <v>60</v>
      </c>
      <c r="S5" s="43" t="s">
        <v>2</v>
      </c>
      <c r="T5" s="43" t="s">
        <v>58</v>
      </c>
      <c r="U5" s="79" t="s">
        <v>59</v>
      </c>
      <c r="V5" s="43" t="s">
        <v>60</v>
      </c>
      <c r="W5" s="43" t="s">
        <v>2</v>
      </c>
      <c r="X5" s="43" t="s">
        <v>58</v>
      </c>
      <c r="Y5" s="43" t="s">
        <v>59</v>
      </c>
      <c r="Z5" s="43" t="s">
        <v>60</v>
      </c>
      <c r="AA5" s="43" t="s">
        <v>2</v>
      </c>
      <c r="AB5" s="43" t="s">
        <v>58</v>
      </c>
      <c r="AC5" s="43" t="s">
        <v>59</v>
      </c>
      <c r="AD5" s="43" t="s">
        <v>60</v>
      </c>
      <c r="AE5" s="43" t="s">
        <v>2</v>
      </c>
      <c r="AF5" s="43" t="s">
        <v>58</v>
      </c>
      <c r="AG5" s="43" t="s">
        <v>59</v>
      </c>
      <c r="AH5" s="43" t="s">
        <v>60</v>
      </c>
      <c r="AI5" s="43" t="s">
        <v>2</v>
      </c>
      <c r="AJ5" s="43" t="s">
        <v>58</v>
      </c>
      <c r="AK5" s="79" t="s">
        <v>59</v>
      </c>
      <c r="AL5" s="43" t="s">
        <v>60</v>
      </c>
      <c r="AM5" s="43" t="s">
        <v>2</v>
      </c>
      <c r="AN5" s="43" t="s">
        <v>58</v>
      </c>
      <c r="AO5" s="43" t="s">
        <v>59</v>
      </c>
      <c r="AP5" s="43" t="s">
        <v>60</v>
      </c>
      <c r="AQ5" s="43" t="s">
        <v>2</v>
      </c>
      <c r="AR5" s="43" t="s">
        <v>58</v>
      </c>
      <c r="AS5" s="79" t="s">
        <v>59</v>
      </c>
      <c r="AT5" s="43" t="s">
        <v>60</v>
      </c>
      <c r="AU5" s="43" t="s">
        <v>2</v>
      </c>
      <c r="AV5" s="43" t="s">
        <v>58</v>
      </c>
      <c r="AW5" s="43" t="s">
        <v>59</v>
      </c>
      <c r="AX5" s="43" t="s">
        <v>60</v>
      </c>
      <c r="AY5" s="43" t="s">
        <v>2</v>
      </c>
      <c r="AZ5" s="43" t="s">
        <v>58</v>
      </c>
      <c r="BA5" s="80" t="s">
        <v>59</v>
      </c>
      <c r="BB5" s="43" t="s">
        <v>60</v>
      </c>
      <c r="BC5" s="43" t="s">
        <v>2</v>
      </c>
      <c r="BD5" s="43" t="s">
        <v>58</v>
      </c>
      <c r="BE5" s="79" t="s">
        <v>59</v>
      </c>
      <c r="BF5" s="43" t="s">
        <v>60</v>
      </c>
      <c r="BG5" s="43" t="s">
        <v>2</v>
      </c>
      <c r="BH5" s="43" t="s">
        <v>58</v>
      </c>
      <c r="BI5" s="43" t="s">
        <v>59</v>
      </c>
      <c r="BJ5" s="43" t="s">
        <v>60</v>
      </c>
      <c r="BK5" s="43" t="s">
        <v>2</v>
      </c>
      <c r="BL5" s="43" t="s">
        <v>58</v>
      </c>
      <c r="BM5" s="79" t="s">
        <v>59</v>
      </c>
      <c r="BN5" s="43" t="s">
        <v>60</v>
      </c>
      <c r="BO5" s="43" t="s">
        <v>2</v>
      </c>
      <c r="BP5" s="43" t="s">
        <v>58</v>
      </c>
      <c r="BQ5" s="79" t="s">
        <v>59</v>
      </c>
      <c r="BR5" s="43" t="s">
        <v>60</v>
      </c>
      <c r="BS5" s="43" t="s">
        <v>2</v>
      </c>
      <c r="BT5" s="43" t="s">
        <v>58</v>
      </c>
      <c r="BU5" s="43" t="s">
        <v>59</v>
      </c>
      <c r="BV5" s="43" t="s">
        <v>60</v>
      </c>
      <c r="BW5" s="41" t="s">
        <v>131</v>
      </c>
      <c r="BX5" s="81"/>
      <c r="BY5" s="81"/>
      <c r="BZ5" s="81"/>
    </row>
    <row r="6" spans="1:78" ht="11.25" customHeight="1" x14ac:dyDescent="0.25">
      <c r="A6" s="2" t="s">
        <v>4</v>
      </c>
      <c r="B6" s="33" t="s">
        <v>5</v>
      </c>
      <c r="C6" s="43">
        <v>1</v>
      </c>
      <c r="D6" s="43">
        <v>2</v>
      </c>
      <c r="E6" s="43" t="s">
        <v>6</v>
      </c>
      <c r="F6" s="43">
        <v>4</v>
      </c>
      <c r="G6" s="43">
        <v>5</v>
      </c>
      <c r="H6" s="43">
        <v>6</v>
      </c>
      <c r="I6" s="43" t="s">
        <v>61</v>
      </c>
      <c r="J6" s="43">
        <v>8</v>
      </c>
      <c r="K6" s="43">
        <v>9</v>
      </c>
      <c r="L6" s="43">
        <v>10</v>
      </c>
      <c r="M6" s="43" t="s">
        <v>62</v>
      </c>
      <c r="N6" s="43">
        <v>12</v>
      </c>
      <c r="O6" s="43">
        <v>13</v>
      </c>
      <c r="P6" s="43">
        <v>14</v>
      </c>
      <c r="Q6" s="43" t="s">
        <v>7</v>
      </c>
      <c r="R6" s="43">
        <v>16</v>
      </c>
      <c r="S6" s="43">
        <v>17</v>
      </c>
      <c r="T6" s="43">
        <v>18</v>
      </c>
      <c r="U6" s="79" t="s">
        <v>63</v>
      </c>
      <c r="V6" s="43">
        <v>20</v>
      </c>
      <c r="W6" s="43">
        <v>21</v>
      </c>
      <c r="X6" s="43">
        <v>22</v>
      </c>
      <c r="Y6" s="43" t="s">
        <v>64</v>
      </c>
      <c r="Z6" s="43">
        <v>24</v>
      </c>
      <c r="AA6" s="43">
        <v>25</v>
      </c>
      <c r="AB6" s="43">
        <v>26</v>
      </c>
      <c r="AC6" s="43" t="s">
        <v>65</v>
      </c>
      <c r="AD6" s="43">
        <v>28</v>
      </c>
      <c r="AE6" s="43">
        <v>29</v>
      </c>
      <c r="AF6" s="43">
        <v>30</v>
      </c>
      <c r="AG6" s="43" t="s">
        <v>66</v>
      </c>
      <c r="AH6" s="43">
        <v>32</v>
      </c>
      <c r="AI6" s="43">
        <v>33</v>
      </c>
      <c r="AJ6" s="43">
        <v>34</v>
      </c>
      <c r="AK6" s="79" t="s">
        <v>67</v>
      </c>
      <c r="AL6" s="43">
        <v>36</v>
      </c>
      <c r="AM6" s="43">
        <v>37</v>
      </c>
      <c r="AN6" s="43">
        <v>38</v>
      </c>
      <c r="AO6" s="43"/>
      <c r="AP6" s="43">
        <v>40</v>
      </c>
      <c r="AQ6" s="43"/>
      <c r="AR6" s="43"/>
      <c r="AS6" s="79" t="s">
        <v>68</v>
      </c>
      <c r="AT6" s="43">
        <v>44</v>
      </c>
      <c r="AU6" s="43">
        <v>45</v>
      </c>
      <c r="AV6" s="43">
        <v>46</v>
      </c>
      <c r="AW6" s="43" t="s">
        <v>69</v>
      </c>
      <c r="AX6" s="43">
        <v>48</v>
      </c>
      <c r="AY6" s="43">
        <v>49</v>
      </c>
      <c r="AZ6" s="43">
        <v>50</v>
      </c>
      <c r="BA6" s="80" t="s">
        <v>9</v>
      </c>
      <c r="BB6" s="43">
        <v>52</v>
      </c>
      <c r="BC6" s="43">
        <v>53</v>
      </c>
      <c r="BD6" s="43">
        <v>54</v>
      </c>
      <c r="BE6" s="79" t="s">
        <v>70</v>
      </c>
      <c r="BF6" s="43">
        <v>56</v>
      </c>
      <c r="BG6" s="43">
        <v>57</v>
      </c>
      <c r="BH6" s="43">
        <v>58</v>
      </c>
      <c r="BI6" s="43" t="s">
        <v>71</v>
      </c>
      <c r="BJ6" s="43">
        <v>60</v>
      </c>
      <c r="BK6" s="43">
        <v>61</v>
      </c>
      <c r="BL6" s="43">
        <v>62</v>
      </c>
      <c r="BM6" s="79" t="s">
        <v>8</v>
      </c>
      <c r="BN6" s="43">
        <v>64</v>
      </c>
      <c r="BO6" s="43">
        <v>65</v>
      </c>
      <c r="BP6" s="43">
        <v>66</v>
      </c>
      <c r="BQ6" s="79" t="s">
        <v>72</v>
      </c>
      <c r="BR6" s="43">
        <v>68</v>
      </c>
      <c r="BS6" s="43">
        <v>69</v>
      </c>
      <c r="BT6" s="43">
        <v>70</v>
      </c>
      <c r="BU6" s="43" t="s">
        <v>73</v>
      </c>
      <c r="BV6" s="43">
        <v>72</v>
      </c>
      <c r="BW6" s="78">
        <v>73</v>
      </c>
      <c r="BX6" s="77"/>
      <c r="BY6" s="77"/>
      <c r="BZ6" s="8"/>
    </row>
    <row r="7" spans="1:78" x14ac:dyDescent="0.25">
      <c r="A7" s="8">
        <v>1</v>
      </c>
      <c r="B7" s="5" t="s">
        <v>90</v>
      </c>
      <c r="C7" s="76"/>
      <c r="D7" s="76"/>
      <c r="E7" s="68"/>
      <c r="F7" s="68"/>
      <c r="G7" s="75"/>
      <c r="H7" s="75"/>
      <c r="I7" s="68"/>
      <c r="J7" s="68"/>
      <c r="K7" s="75"/>
      <c r="L7" s="75"/>
      <c r="M7" s="68"/>
      <c r="N7" s="72"/>
      <c r="O7" s="75"/>
      <c r="P7" s="75"/>
      <c r="Q7" s="68"/>
      <c r="R7" s="74"/>
      <c r="S7" s="69">
        <v>70</v>
      </c>
      <c r="T7" s="69">
        <v>56</v>
      </c>
      <c r="U7" s="71">
        <f>T7/S7*100-100</f>
        <v>-20</v>
      </c>
      <c r="V7" s="70"/>
      <c r="W7" s="69"/>
      <c r="X7" s="69"/>
      <c r="Y7" s="68"/>
      <c r="Z7" s="70"/>
      <c r="AA7" s="69"/>
      <c r="AB7" s="69"/>
      <c r="AC7" s="68"/>
      <c r="AD7" s="70"/>
      <c r="AE7" s="69"/>
      <c r="AF7" s="69"/>
      <c r="AG7" s="68"/>
      <c r="AH7" s="70"/>
      <c r="AI7" s="69"/>
      <c r="AJ7" s="69"/>
      <c r="AK7" s="71"/>
      <c r="AL7" s="70"/>
      <c r="AM7" s="69"/>
      <c r="AN7" s="69"/>
      <c r="AO7" s="68"/>
      <c r="AP7" s="70"/>
      <c r="AQ7" s="69">
        <v>100</v>
      </c>
      <c r="AR7" s="69">
        <v>85</v>
      </c>
      <c r="AS7" s="71">
        <f>AR7/AQ7*100-100</f>
        <v>-15</v>
      </c>
      <c r="AT7" s="70"/>
      <c r="AU7" s="73"/>
      <c r="AV7" s="73"/>
      <c r="AW7" s="68"/>
      <c r="AX7" s="70"/>
      <c r="AY7" s="69"/>
      <c r="AZ7" s="69"/>
      <c r="BA7" s="72"/>
      <c r="BB7" s="70"/>
      <c r="BC7" s="69"/>
      <c r="BD7" s="69"/>
      <c r="BE7" s="71"/>
      <c r="BF7" s="70"/>
      <c r="BG7" s="69"/>
      <c r="BH7" s="69"/>
      <c r="BI7" s="68"/>
      <c r="BJ7" s="70"/>
      <c r="BK7" s="69"/>
      <c r="BL7" s="69"/>
      <c r="BM7" s="71"/>
      <c r="BN7" s="70"/>
      <c r="BO7" s="69"/>
      <c r="BP7" s="69"/>
      <c r="BQ7" s="71"/>
      <c r="BR7" s="70"/>
      <c r="BS7" s="69"/>
      <c r="BT7" s="69"/>
      <c r="BU7" s="68"/>
      <c r="BV7" s="14"/>
      <c r="BW7" s="67" t="s">
        <v>130</v>
      </c>
      <c r="BX7" s="66">
        <f>C7+G7+K7+O7+S7+W7+AA7+AE7+AI7+AM7+AQ7+AU7+AY7+BC7+BG7+BK7+BO7+BS7</f>
        <v>170</v>
      </c>
      <c r="BY7" s="66">
        <f>D7+H7+L7+P7+T7+X7+AB7+AF7+AJ7+AN7+AR7+AV7+AZ7+BD7+BH7+BL7+BP7+BT7</f>
        <v>141</v>
      </c>
      <c r="BZ7" s="34">
        <f>BY7/BX7*100</f>
        <v>82.941176470588246</v>
      </c>
    </row>
    <row r="8" spans="1:78" x14ac:dyDescent="0.25">
      <c r="A8" s="8"/>
      <c r="B8" s="5" t="s">
        <v>17</v>
      </c>
      <c r="C8" s="76"/>
      <c r="D8" s="76"/>
      <c r="E8" s="68"/>
      <c r="F8" s="68"/>
      <c r="G8" s="75"/>
      <c r="H8" s="75"/>
      <c r="I8" s="68"/>
      <c r="J8" s="68"/>
      <c r="K8" s="75"/>
      <c r="L8" s="75"/>
      <c r="M8" s="68"/>
      <c r="N8" s="72"/>
      <c r="O8" s="75"/>
      <c r="P8" s="75"/>
      <c r="Q8" s="68"/>
      <c r="R8" s="74"/>
      <c r="S8" s="69">
        <v>127</v>
      </c>
      <c r="T8" s="69">
        <v>125</v>
      </c>
      <c r="U8" s="71">
        <f>T8/S8*100-100</f>
        <v>-1.5748031496062964</v>
      </c>
      <c r="V8" s="70"/>
      <c r="W8" s="69"/>
      <c r="X8" s="69"/>
      <c r="Y8" s="68"/>
      <c r="Z8" s="70"/>
      <c r="AA8" s="69"/>
      <c r="AB8" s="69"/>
      <c r="AC8" s="68"/>
      <c r="AD8" s="70"/>
      <c r="AE8" s="69"/>
      <c r="AF8" s="69"/>
      <c r="AG8" s="68"/>
      <c r="AH8" s="70"/>
      <c r="AI8" s="69"/>
      <c r="AJ8" s="69"/>
      <c r="AK8" s="71"/>
      <c r="AL8" s="70"/>
      <c r="AM8" s="69"/>
      <c r="AN8" s="69"/>
      <c r="AO8" s="68"/>
      <c r="AP8" s="70"/>
      <c r="AQ8" s="69"/>
      <c r="AR8" s="69"/>
      <c r="AS8" s="71"/>
      <c r="AT8" s="70"/>
      <c r="AU8" s="73"/>
      <c r="AV8" s="73"/>
      <c r="AW8" s="68"/>
      <c r="AX8" s="70"/>
      <c r="AY8" s="69"/>
      <c r="AZ8" s="69"/>
      <c r="BA8" s="72"/>
      <c r="BB8" s="70"/>
      <c r="BC8" s="69"/>
      <c r="BD8" s="69"/>
      <c r="BE8" s="71"/>
      <c r="BF8" s="70"/>
      <c r="BG8" s="69"/>
      <c r="BH8" s="69"/>
      <c r="BI8" s="68"/>
      <c r="BJ8" s="70"/>
      <c r="BK8" s="69"/>
      <c r="BL8" s="69"/>
      <c r="BM8" s="71"/>
      <c r="BN8" s="70"/>
      <c r="BO8" s="69"/>
      <c r="BP8" s="69"/>
      <c r="BQ8" s="71"/>
      <c r="BR8" s="70"/>
      <c r="BS8" s="69"/>
      <c r="BT8" s="69"/>
      <c r="BU8" s="68"/>
      <c r="BV8" s="14"/>
      <c r="BW8" s="67" t="s">
        <v>128</v>
      </c>
      <c r="BX8" s="66">
        <f>C8+G8+K8+O8+S8+W8+AA8+AE8+AI8+AM8+AQ8+AU8+AY8+BC8+BG8+BK8+BO8+BS8</f>
        <v>127</v>
      </c>
      <c r="BY8" s="66">
        <f>D8+H8+L8+P8+T8+X8+AB8+AF8+AJ8+AN8+AR8+AV8+AZ8+BD8+BH8+BL8+BP8+BT8</f>
        <v>125</v>
      </c>
      <c r="BZ8" s="8">
        <f>BY8/BX8*100</f>
        <v>98.425196850393704</v>
      </c>
    </row>
    <row r="9" spans="1:78" x14ac:dyDescent="0.25">
      <c r="A9" s="8">
        <v>8</v>
      </c>
      <c r="B9" s="5" t="s">
        <v>18</v>
      </c>
      <c r="C9" s="76">
        <v>0</v>
      </c>
      <c r="D9" s="76"/>
      <c r="E9" s="68"/>
      <c r="F9" s="68"/>
      <c r="G9" s="75"/>
      <c r="H9" s="75"/>
      <c r="I9" s="68"/>
      <c r="J9" s="68"/>
      <c r="K9" s="75"/>
      <c r="L9" s="75"/>
      <c r="M9" s="68"/>
      <c r="N9" s="72"/>
      <c r="O9" s="75"/>
      <c r="P9" s="75"/>
      <c r="Q9" s="68"/>
      <c r="R9" s="74"/>
      <c r="S9" s="69">
        <v>580</v>
      </c>
      <c r="T9" s="69">
        <v>574</v>
      </c>
      <c r="U9" s="71">
        <f>T9/S9*100-100</f>
        <v>-1.0344827586206975</v>
      </c>
      <c r="V9" s="70"/>
      <c r="W9" s="69">
        <v>2</v>
      </c>
      <c r="X9" s="69">
        <v>3</v>
      </c>
      <c r="Y9" s="68">
        <f>X9/W9*100-100</f>
        <v>50</v>
      </c>
      <c r="Z9" s="70"/>
      <c r="AA9" s="69"/>
      <c r="AB9" s="69"/>
      <c r="AC9" s="68"/>
      <c r="AD9" s="70"/>
      <c r="AE9" s="69"/>
      <c r="AF9" s="69"/>
      <c r="AG9" s="68"/>
      <c r="AH9" s="70"/>
      <c r="AI9" s="69"/>
      <c r="AJ9" s="69"/>
      <c r="AK9" s="71"/>
      <c r="AL9" s="70"/>
      <c r="AM9" s="69"/>
      <c r="AN9" s="69"/>
      <c r="AO9" s="68"/>
      <c r="AP9" s="70"/>
      <c r="AQ9" s="69">
        <v>624</v>
      </c>
      <c r="AR9" s="69">
        <v>590</v>
      </c>
      <c r="AS9" s="71">
        <f>AR9/AQ9*100-100</f>
        <v>-5.448717948717956</v>
      </c>
      <c r="AT9" s="70"/>
      <c r="AU9" s="73"/>
      <c r="AV9" s="73"/>
      <c r="AW9" s="68"/>
      <c r="AX9" s="70"/>
      <c r="AY9" s="69">
        <v>5</v>
      </c>
      <c r="AZ9" s="69">
        <v>5</v>
      </c>
      <c r="BA9" s="72">
        <f>AZ9/AY9*100-100</f>
        <v>0</v>
      </c>
      <c r="BB9" s="70"/>
      <c r="BC9" s="69"/>
      <c r="BD9" s="69"/>
      <c r="BE9" s="71"/>
      <c r="BF9" s="70"/>
      <c r="BG9" s="69"/>
      <c r="BH9" s="69"/>
      <c r="BI9" s="68"/>
      <c r="BJ9" s="70"/>
      <c r="BK9" s="69">
        <v>133</v>
      </c>
      <c r="BL9" s="69">
        <v>125</v>
      </c>
      <c r="BM9" s="71">
        <f>BL9/BK9*100-100</f>
        <v>-6.0150375939849567</v>
      </c>
      <c r="BN9" s="70"/>
      <c r="BO9" s="69"/>
      <c r="BP9" s="69"/>
      <c r="BQ9" s="71"/>
      <c r="BR9" s="70"/>
      <c r="BS9" s="69"/>
      <c r="BT9" s="69"/>
      <c r="BU9" s="68"/>
      <c r="BV9" s="14"/>
      <c r="BW9" s="67" t="s">
        <v>128</v>
      </c>
      <c r="BX9" s="66">
        <f>C9+G9+K9+O9+S9+W9+AA9+AE9+AI9+AM9+AQ9+AU9+AY9+BC9+BG9+BK9+BO9+BS9</f>
        <v>1344</v>
      </c>
      <c r="BY9" s="66">
        <f>D9+H9+L9+P9+T9+X9+AB9+AF9+AJ9+AN9+AR9+AV9+AZ9+BD9+BH9+BL9+BP9+BT9</f>
        <v>1297</v>
      </c>
      <c r="BZ9" s="8">
        <f>BY9/BX9*100</f>
        <v>96.50297619047619</v>
      </c>
    </row>
    <row r="10" spans="1:78" ht="15" customHeight="1" x14ac:dyDescent="0.25">
      <c r="A10" s="8">
        <v>9</v>
      </c>
      <c r="B10" s="5" t="s">
        <v>19</v>
      </c>
      <c r="C10" s="76">
        <v>1</v>
      </c>
      <c r="D10" s="76">
        <v>1</v>
      </c>
      <c r="E10" s="68">
        <f>D10/C10*100-100</f>
        <v>0</v>
      </c>
      <c r="F10" s="68"/>
      <c r="G10" s="75"/>
      <c r="H10" s="75"/>
      <c r="I10" s="68"/>
      <c r="J10" s="68"/>
      <c r="K10" s="75"/>
      <c r="L10" s="75"/>
      <c r="M10" s="68"/>
      <c r="N10" s="72"/>
      <c r="O10" s="75"/>
      <c r="P10" s="75"/>
      <c r="Q10" s="68"/>
      <c r="R10" s="74"/>
      <c r="S10" s="69">
        <v>163</v>
      </c>
      <c r="T10" s="69">
        <v>156</v>
      </c>
      <c r="U10" s="71">
        <f>T10/S10*100-100</f>
        <v>-4.2944785276073532</v>
      </c>
      <c r="V10" s="70"/>
      <c r="W10" s="69"/>
      <c r="X10" s="69"/>
      <c r="Y10" s="68"/>
      <c r="Z10" s="70"/>
      <c r="AA10" s="69"/>
      <c r="AB10" s="69"/>
      <c r="AC10" s="68"/>
      <c r="AD10" s="70"/>
      <c r="AE10" s="69"/>
      <c r="AF10" s="69"/>
      <c r="AG10" s="68"/>
      <c r="AH10" s="70"/>
      <c r="AI10" s="69"/>
      <c r="AJ10" s="69"/>
      <c r="AK10" s="71"/>
      <c r="AL10" s="70"/>
      <c r="AM10" s="69"/>
      <c r="AN10" s="69"/>
      <c r="AO10" s="68"/>
      <c r="AP10" s="70"/>
      <c r="AQ10" s="69">
        <v>153</v>
      </c>
      <c r="AR10" s="69">
        <v>143</v>
      </c>
      <c r="AS10" s="71">
        <f>AR10/AQ10*100-100</f>
        <v>-6.5359477124183059</v>
      </c>
      <c r="AT10" s="70"/>
      <c r="AU10" s="73">
        <v>10</v>
      </c>
      <c r="AV10" s="73">
        <v>6</v>
      </c>
      <c r="AW10" s="68">
        <f>AV10/AU10*100-100</f>
        <v>-40</v>
      </c>
      <c r="AX10" s="70"/>
      <c r="AY10" s="69"/>
      <c r="AZ10" s="69"/>
      <c r="BA10" s="72"/>
      <c r="BB10" s="70"/>
      <c r="BC10" s="69"/>
      <c r="BD10" s="69"/>
      <c r="BE10" s="71"/>
      <c r="BF10" s="70"/>
      <c r="BG10" s="69"/>
      <c r="BH10" s="69"/>
      <c r="BI10" s="68"/>
      <c r="BJ10" s="70"/>
      <c r="BK10" s="69"/>
      <c r="BL10" s="69"/>
      <c r="BM10" s="71"/>
      <c r="BN10" s="70"/>
      <c r="BO10" s="69">
        <v>65</v>
      </c>
      <c r="BP10" s="69">
        <v>65</v>
      </c>
      <c r="BQ10" s="71">
        <f>BP10/BO10*100-100</f>
        <v>0</v>
      </c>
      <c r="BR10" s="70"/>
      <c r="BS10" s="69"/>
      <c r="BT10" s="69"/>
      <c r="BU10" s="68"/>
      <c r="BV10" s="14"/>
      <c r="BW10" s="67" t="s">
        <v>128</v>
      </c>
      <c r="BX10" s="66">
        <f>C10+G10+K10+O10+S10+W10+AA10+AE10+AI10+AM10+AQ10+AU10+AY10+BC10+BG10+BK10+BO10+BS10</f>
        <v>392</v>
      </c>
      <c r="BY10" s="66">
        <f>D10+H10+L10+P10+T10+X10+AB10+AF10+AJ10+AN10+AR10+AV10+AZ10+BD10+BH10+BL10+BP10+BT10</f>
        <v>371</v>
      </c>
      <c r="BZ10" s="8">
        <f>BY10/BX10*100</f>
        <v>94.642857142857139</v>
      </c>
    </row>
    <row r="11" spans="1:78" ht="15" customHeight="1" x14ac:dyDescent="0.25">
      <c r="A11" s="8">
        <v>10</v>
      </c>
      <c r="B11" s="5" t="s">
        <v>20</v>
      </c>
      <c r="C11" s="76">
        <v>20</v>
      </c>
      <c r="D11" s="76">
        <v>20</v>
      </c>
      <c r="E11" s="68">
        <f>D11/C11*100-100</f>
        <v>0</v>
      </c>
      <c r="F11" s="68"/>
      <c r="G11" s="75"/>
      <c r="H11" s="75"/>
      <c r="I11" s="68"/>
      <c r="J11" s="68"/>
      <c r="K11" s="75"/>
      <c r="L11" s="75"/>
      <c r="M11" s="68"/>
      <c r="N11" s="72"/>
      <c r="O11" s="75"/>
      <c r="P11" s="75"/>
      <c r="Q11" s="68"/>
      <c r="R11" s="74"/>
      <c r="S11" s="69">
        <v>383</v>
      </c>
      <c r="T11" s="69">
        <v>384</v>
      </c>
      <c r="U11" s="71">
        <f>T11/S11*100-100</f>
        <v>0.26109660574411464</v>
      </c>
      <c r="V11" s="70"/>
      <c r="W11" s="69"/>
      <c r="X11" s="69"/>
      <c r="Y11" s="68"/>
      <c r="Z11" s="70"/>
      <c r="AA11" s="69">
        <v>7</v>
      </c>
      <c r="AB11" s="69">
        <v>7</v>
      </c>
      <c r="AC11" s="68"/>
      <c r="AD11" s="70"/>
      <c r="AE11" s="69"/>
      <c r="AF11" s="69"/>
      <c r="AG11" s="68"/>
      <c r="AH11" s="70"/>
      <c r="AI11" s="69"/>
      <c r="AJ11" s="69"/>
      <c r="AK11" s="71"/>
      <c r="AL11" s="70"/>
      <c r="AM11" s="69"/>
      <c r="AN11" s="69"/>
      <c r="AO11" s="68"/>
      <c r="AP11" s="70"/>
      <c r="AQ11" s="69">
        <v>366</v>
      </c>
      <c r="AR11" s="69">
        <v>366</v>
      </c>
      <c r="AS11" s="71">
        <f>AR11/AQ11*100-100</f>
        <v>0</v>
      </c>
      <c r="AT11" s="70"/>
      <c r="AU11" s="73"/>
      <c r="AV11" s="73"/>
      <c r="AW11" s="68"/>
      <c r="AX11" s="70"/>
      <c r="AY11" s="69"/>
      <c r="AZ11" s="69"/>
      <c r="BA11" s="72"/>
      <c r="BB11" s="70"/>
      <c r="BC11" s="69"/>
      <c r="BD11" s="69"/>
      <c r="BE11" s="71"/>
      <c r="BF11" s="70"/>
      <c r="BG11" s="69"/>
      <c r="BH11" s="69"/>
      <c r="BI11" s="68"/>
      <c r="BJ11" s="70"/>
      <c r="BK11" s="69">
        <v>56</v>
      </c>
      <c r="BL11" s="69">
        <v>56</v>
      </c>
      <c r="BM11" s="71">
        <f>BL11/BK11*100-100</f>
        <v>0</v>
      </c>
      <c r="BN11" s="70"/>
      <c r="BO11" s="69"/>
      <c r="BP11" s="69"/>
      <c r="BQ11" s="71"/>
      <c r="BR11" s="70"/>
      <c r="BS11" s="69"/>
      <c r="BT11" s="69"/>
      <c r="BU11" s="68"/>
      <c r="BV11" s="14"/>
      <c r="BW11" s="67" t="s">
        <v>128</v>
      </c>
      <c r="BX11" s="66">
        <f>C11+G11+K11+O11+S11+W11+AA11+AE11+AI11+AM11+AQ11+AU11+AY11+BC11+BG11+BK11+BO11+BS11</f>
        <v>832</v>
      </c>
      <c r="BY11" s="66">
        <f>D11+H11+L11+P11+T11+X11+AB11+AF11+AJ11+AN11+AR11+AV11+AZ11+BD11+BH11+BL11+BP11+BT11</f>
        <v>833</v>
      </c>
      <c r="BZ11" s="8">
        <f>BY11/BX11*100</f>
        <v>100.12019230769231</v>
      </c>
    </row>
    <row r="12" spans="1:78" ht="15" customHeight="1" x14ac:dyDescent="0.25">
      <c r="A12" s="8">
        <v>11</v>
      </c>
      <c r="B12" s="5" t="s">
        <v>21</v>
      </c>
      <c r="C12" s="76">
        <v>0</v>
      </c>
      <c r="D12" s="76">
        <v>1</v>
      </c>
      <c r="E12" s="68"/>
      <c r="F12" s="68"/>
      <c r="G12" s="75"/>
      <c r="H12" s="75"/>
      <c r="I12" s="68"/>
      <c r="J12" s="68"/>
      <c r="K12" s="75"/>
      <c r="L12" s="75"/>
      <c r="M12" s="68"/>
      <c r="N12" s="72"/>
      <c r="O12" s="75"/>
      <c r="P12" s="75"/>
      <c r="Q12" s="68"/>
      <c r="R12" s="74"/>
      <c r="S12" s="69">
        <v>422</v>
      </c>
      <c r="T12" s="69">
        <v>420</v>
      </c>
      <c r="U12" s="71">
        <f>T12/S12*100-100</f>
        <v>-0.47393364928910842</v>
      </c>
      <c r="V12" s="70"/>
      <c r="W12" s="69"/>
      <c r="X12" s="69"/>
      <c r="Y12" s="68"/>
      <c r="Z12" s="70"/>
      <c r="AA12" s="69"/>
      <c r="AB12" s="69"/>
      <c r="AC12" s="68"/>
      <c r="AD12" s="70"/>
      <c r="AE12" s="69"/>
      <c r="AF12" s="69"/>
      <c r="AG12" s="68"/>
      <c r="AH12" s="70"/>
      <c r="AI12" s="69"/>
      <c r="AJ12" s="69"/>
      <c r="AK12" s="71"/>
      <c r="AL12" s="70"/>
      <c r="AM12" s="69"/>
      <c r="AN12" s="69"/>
      <c r="AO12" s="68"/>
      <c r="AP12" s="70"/>
      <c r="AQ12" s="69">
        <v>417</v>
      </c>
      <c r="AR12" s="69">
        <v>415</v>
      </c>
      <c r="AS12" s="71">
        <f>AR12/AQ12*100-100</f>
        <v>-0.47961630695442636</v>
      </c>
      <c r="AT12" s="70"/>
      <c r="AU12" s="73"/>
      <c r="AV12" s="73"/>
      <c r="AW12" s="68"/>
      <c r="AX12" s="70"/>
      <c r="AY12" s="69">
        <v>3</v>
      </c>
      <c r="AZ12" s="69">
        <v>4</v>
      </c>
      <c r="BA12" s="72">
        <f>AZ12/AY12*100-100</f>
        <v>33.333333333333314</v>
      </c>
      <c r="BB12" s="70"/>
      <c r="BC12" s="69">
        <v>64</v>
      </c>
      <c r="BD12" s="69">
        <v>64</v>
      </c>
      <c r="BE12" s="71">
        <f>BD12/BC12*100-100</f>
        <v>0</v>
      </c>
      <c r="BF12" s="70"/>
      <c r="BG12" s="69"/>
      <c r="BH12" s="69"/>
      <c r="BI12" s="68"/>
      <c r="BJ12" s="70"/>
      <c r="BK12" s="69">
        <v>24</v>
      </c>
      <c r="BL12" s="69">
        <v>24</v>
      </c>
      <c r="BM12" s="71">
        <f>BL12/BK12*100-100</f>
        <v>0</v>
      </c>
      <c r="BN12" s="70"/>
      <c r="BO12" s="69"/>
      <c r="BP12" s="69"/>
      <c r="BQ12" s="71"/>
      <c r="BR12" s="70"/>
      <c r="BS12" s="69"/>
      <c r="BT12" s="69"/>
      <c r="BU12" s="68"/>
      <c r="BV12" s="14"/>
      <c r="BW12" s="67" t="s">
        <v>128</v>
      </c>
      <c r="BX12" s="66">
        <f>C12+G12+K12+O12+S12+W12+AA12+AE12+AI12+AM12+AQ12+AU12+AY12+BC12+BG12+BK12+BO12+BS12</f>
        <v>930</v>
      </c>
      <c r="BY12" s="66">
        <f>D12+H12+L12+P12+T12+X12+AB12+AF12+AJ12+AN12+AR12+AV12+AZ12+BD12+BH12+BL12+BP12+BT12</f>
        <v>928</v>
      </c>
      <c r="BZ12" s="8">
        <f>BY12/BX12*100</f>
        <v>99.784946236559136</v>
      </c>
    </row>
    <row r="13" spans="1:78" ht="15" customHeight="1" x14ac:dyDescent="0.25">
      <c r="A13" s="8">
        <v>12</v>
      </c>
      <c r="B13" s="5" t="s">
        <v>22</v>
      </c>
      <c r="C13" s="76"/>
      <c r="D13" s="76"/>
      <c r="E13" s="68"/>
      <c r="F13" s="68"/>
      <c r="G13" s="75">
        <v>1</v>
      </c>
      <c r="H13" s="75">
        <v>1</v>
      </c>
      <c r="I13" s="68">
        <f>H13/G13*100-100</f>
        <v>0</v>
      </c>
      <c r="J13" s="68"/>
      <c r="K13" s="75"/>
      <c r="L13" s="75"/>
      <c r="M13" s="68"/>
      <c r="N13" s="72"/>
      <c r="O13" s="75"/>
      <c r="P13" s="75"/>
      <c r="Q13" s="68"/>
      <c r="R13" s="74"/>
      <c r="S13" s="69">
        <v>105</v>
      </c>
      <c r="T13" s="69">
        <v>103</v>
      </c>
      <c r="U13" s="71">
        <f>T13/S13*100-100</f>
        <v>-1.9047619047619122</v>
      </c>
      <c r="V13" s="70"/>
      <c r="W13" s="69">
        <v>0</v>
      </c>
      <c r="X13" s="69">
        <v>1</v>
      </c>
      <c r="Y13" s="68"/>
      <c r="Z13" s="70"/>
      <c r="AA13" s="69"/>
      <c r="AB13" s="69"/>
      <c r="AC13" s="68"/>
      <c r="AD13" s="70"/>
      <c r="AE13" s="69"/>
      <c r="AF13" s="69"/>
      <c r="AG13" s="68"/>
      <c r="AH13" s="70"/>
      <c r="AI13" s="69"/>
      <c r="AJ13" s="69"/>
      <c r="AK13" s="71"/>
      <c r="AL13" s="70"/>
      <c r="AM13" s="69"/>
      <c r="AN13" s="69"/>
      <c r="AO13" s="68"/>
      <c r="AP13" s="70"/>
      <c r="AQ13" s="69">
        <v>104</v>
      </c>
      <c r="AR13" s="69">
        <v>106</v>
      </c>
      <c r="AS13" s="71">
        <f>AR13/AQ13*100-100</f>
        <v>1.9230769230769198</v>
      </c>
      <c r="AT13" s="70"/>
      <c r="AU13" s="73"/>
      <c r="AV13" s="73"/>
      <c r="AW13" s="68"/>
      <c r="AX13" s="70"/>
      <c r="AY13" s="69">
        <v>3</v>
      </c>
      <c r="AZ13" s="69">
        <v>4</v>
      </c>
      <c r="BA13" s="72">
        <f>AZ13/AY13*100-100</f>
        <v>33.333333333333314</v>
      </c>
      <c r="BB13" s="70"/>
      <c r="BC13" s="69"/>
      <c r="BD13" s="69"/>
      <c r="BE13" s="71"/>
      <c r="BF13" s="70"/>
      <c r="BG13" s="69"/>
      <c r="BH13" s="69"/>
      <c r="BI13" s="68"/>
      <c r="BJ13" s="70"/>
      <c r="BK13" s="69"/>
      <c r="BL13" s="69"/>
      <c r="BM13" s="71"/>
      <c r="BN13" s="70"/>
      <c r="BO13" s="69"/>
      <c r="BP13" s="69"/>
      <c r="BQ13" s="71"/>
      <c r="BR13" s="70"/>
      <c r="BS13" s="69"/>
      <c r="BT13" s="69"/>
      <c r="BU13" s="68"/>
      <c r="BV13" s="14"/>
      <c r="BW13" s="67" t="s">
        <v>128</v>
      </c>
      <c r="BX13" s="66">
        <f>C13+G13+K13+O13+S13+W13+AA13+AE13+AI13+AM13+AQ13+AU13+AY13+BC13+BG13+BK13+BO13+BS13</f>
        <v>213</v>
      </c>
      <c r="BY13" s="66">
        <f>D13+H13+L13+P13+T13+X13+AB13+AF13+AJ13+AN13+AR13+AV13+AZ13+BD13+BH13+BL13+BP13+BT13</f>
        <v>215</v>
      </c>
      <c r="BZ13" s="8">
        <f>BY13/BX13*100</f>
        <v>100.93896713615023</v>
      </c>
    </row>
    <row r="14" spans="1:78" ht="15" customHeight="1" x14ac:dyDescent="0.25">
      <c r="A14" s="8"/>
      <c r="B14" s="5" t="s">
        <v>16</v>
      </c>
      <c r="C14" s="76"/>
      <c r="D14" s="76"/>
      <c r="E14" s="68"/>
      <c r="F14" s="68"/>
      <c r="G14" s="75"/>
      <c r="H14" s="75"/>
      <c r="I14" s="68"/>
      <c r="J14" s="68"/>
      <c r="K14" s="75">
        <v>193</v>
      </c>
      <c r="L14" s="75">
        <v>186</v>
      </c>
      <c r="M14" s="68">
        <f>L14/K14*100-100</f>
        <v>-3.6269430051813458</v>
      </c>
      <c r="N14" s="72"/>
      <c r="O14" s="75"/>
      <c r="P14" s="75"/>
      <c r="Q14" s="68"/>
      <c r="R14" s="74"/>
      <c r="S14" s="69">
        <v>64</v>
      </c>
      <c r="T14" s="69">
        <v>63</v>
      </c>
      <c r="U14" s="71">
        <f>T14/S14*100-100</f>
        <v>-1.5625</v>
      </c>
      <c r="V14" s="70"/>
      <c r="W14" s="69"/>
      <c r="X14" s="69"/>
      <c r="Y14" s="68"/>
      <c r="Z14" s="70"/>
      <c r="AA14" s="69"/>
      <c r="AB14" s="69"/>
      <c r="AC14" s="68"/>
      <c r="AD14" s="70"/>
      <c r="AE14" s="69"/>
      <c r="AF14" s="69"/>
      <c r="AG14" s="68"/>
      <c r="AH14" s="70"/>
      <c r="AI14" s="69">
        <v>313</v>
      </c>
      <c r="AJ14" s="69">
        <v>310</v>
      </c>
      <c r="AK14" s="71">
        <f>AJ14/AI14*100-100</f>
        <v>-0.95846645367412009</v>
      </c>
      <c r="AL14" s="70"/>
      <c r="AM14" s="69">
        <v>0</v>
      </c>
      <c r="AN14" s="69">
        <v>1</v>
      </c>
      <c r="AO14" s="68"/>
      <c r="AP14" s="70"/>
      <c r="AQ14" s="69"/>
      <c r="AR14" s="69"/>
      <c r="AS14" s="71"/>
      <c r="AT14" s="70"/>
      <c r="AU14" s="73"/>
      <c r="AV14" s="73"/>
      <c r="AW14" s="68"/>
      <c r="AX14" s="70"/>
      <c r="AY14" s="69"/>
      <c r="AZ14" s="69"/>
      <c r="BA14" s="72"/>
      <c r="BB14" s="70"/>
      <c r="BC14" s="69">
        <v>103</v>
      </c>
      <c r="BD14" s="69">
        <v>102</v>
      </c>
      <c r="BE14" s="71">
        <f>BD14/BC14*100-100</f>
        <v>-0.97087378640776478</v>
      </c>
      <c r="BF14" s="70"/>
      <c r="BG14" s="69"/>
      <c r="BH14" s="69"/>
      <c r="BI14" s="68"/>
      <c r="BJ14" s="70"/>
      <c r="BK14" s="69"/>
      <c r="BL14" s="69"/>
      <c r="BM14" s="71"/>
      <c r="BN14" s="70"/>
      <c r="BO14" s="69"/>
      <c r="BP14" s="69"/>
      <c r="BQ14" s="71"/>
      <c r="BR14" s="70"/>
      <c r="BS14" s="69"/>
      <c r="BT14" s="69"/>
      <c r="BU14" s="68"/>
      <c r="BV14" s="14"/>
      <c r="BW14" s="67" t="s">
        <v>128</v>
      </c>
      <c r="BX14" s="66">
        <f>C14+G14+K14+O14+S14+W14+AA14+AE14+AI14+AM14+AQ14+AU14+AY14+BC14+BG14+BK14+BO14+BS14</f>
        <v>673</v>
      </c>
      <c r="BY14" s="66">
        <f>D14+H14+L14+P14+T14+X14+AB14+AF14+AJ14+AN14+AR14+AV14+AZ14+BD14+BH14+BL14+BP14+BT14</f>
        <v>662</v>
      </c>
      <c r="BZ14" s="8">
        <f>BY14/BX14*100</f>
        <v>98.365527488855861</v>
      </c>
    </row>
    <row r="15" spans="1:78" ht="15" customHeight="1" x14ac:dyDescent="0.25">
      <c r="A15" s="8">
        <v>13</v>
      </c>
      <c r="B15" s="5" t="s">
        <v>23</v>
      </c>
      <c r="C15" s="76"/>
      <c r="D15" s="76"/>
      <c r="E15" s="68"/>
      <c r="F15" s="68"/>
      <c r="G15" s="75"/>
      <c r="H15" s="75"/>
      <c r="I15" s="68"/>
      <c r="J15" s="68"/>
      <c r="K15" s="75"/>
      <c r="L15" s="75"/>
      <c r="M15" s="68"/>
      <c r="N15" s="72"/>
      <c r="O15" s="75"/>
      <c r="P15" s="75"/>
      <c r="Q15" s="68"/>
      <c r="R15" s="74"/>
      <c r="S15" s="69">
        <v>483</v>
      </c>
      <c r="T15" s="69">
        <v>476</v>
      </c>
      <c r="U15" s="71">
        <f>T15/S15*100-100</f>
        <v>-1.4492753623188293</v>
      </c>
      <c r="V15" s="70"/>
      <c r="W15" s="69">
        <v>3</v>
      </c>
      <c r="X15" s="69">
        <v>5</v>
      </c>
      <c r="Y15" s="68">
        <f>X15/W15*100-100</f>
        <v>66.666666666666686</v>
      </c>
      <c r="Z15" s="70"/>
      <c r="AA15" s="69"/>
      <c r="AB15" s="69"/>
      <c r="AC15" s="68"/>
      <c r="AD15" s="70"/>
      <c r="AE15" s="69"/>
      <c r="AF15" s="69"/>
      <c r="AG15" s="68"/>
      <c r="AH15" s="70"/>
      <c r="AI15" s="69"/>
      <c r="AJ15" s="69"/>
      <c r="AK15" s="71"/>
      <c r="AL15" s="70"/>
      <c r="AM15" s="69"/>
      <c r="AN15" s="69"/>
      <c r="AO15" s="68"/>
      <c r="AP15" s="70"/>
      <c r="AQ15" s="69">
        <v>518</v>
      </c>
      <c r="AR15" s="69">
        <v>499</v>
      </c>
      <c r="AS15" s="71">
        <f>AR15/AQ15*100-100</f>
        <v>-3.6679536679536682</v>
      </c>
      <c r="AT15" s="70"/>
      <c r="AU15" s="73"/>
      <c r="AV15" s="73"/>
      <c r="AW15" s="68"/>
      <c r="AX15" s="70"/>
      <c r="AY15" s="69">
        <v>4</v>
      </c>
      <c r="AZ15" s="69">
        <v>10</v>
      </c>
      <c r="BA15" s="72">
        <f>AZ15/AY15*100-100</f>
        <v>150</v>
      </c>
      <c r="BB15" s="70"/>
      <c r="BC15" s="69"/>
      <c r="BD15" s="69"/>
      <c r="BE15" s="71"/>
      <c r="BF15" s="70"/>
      <c r="BG15" s="69"/>
      <c r="BH15" s="69"/>
      <c r="BI15" s="68"/>
      <c r="BJ15" s="70"/>
      <c r="BK15" s="69">
        <v>90</v>
      </c>
      <c r="BL15" s="69">
        <v>83</v>
      </c>
      <c r="BM15" s="71">
        <f>BL15/BK15*100-100</f>
        <v>-7.7777777777777715</v>
      </c>
      <c r="BN15" s="70"/>
      <c r="BO15" s="69"/>
      <c r="BP15" s="69"/>
      <c r="BQ15" s="71"/>
      <c r="BR15" s="70"/>
      <c r="BS15" s="69"/>
      <c r="BT15" s="69"/>
      <c r="BU15" s="68"/>
      <c r="BV15" s="14"/>
      <c r="BW15" s="67" t="s">
        <v>128</v>
      </c>
      <c r="BX15" s="66">
        <f>C15+G15+K15+O15+S15+W15+AA15+AE15+AI15+AM15+AQ15+AU15+AY15+BC15+BG15+BK15+BO15+BS15</f>
        <v>1098</v>
      </c>
      <c r="BY15" s="66">
        <f>D15+H15+L15+P15+T15+X15+AB15+AF15+AJ15+AN15+AR15+AV15+AZ15+BD15+BH15+BL15+BP15+BT15</f>
        <v>1073</v>
      </c>
      <c r="BZ15" s="8">
        <f>BY15/BX15*100</f>
        <v>97.723132969034609</v>
      </c>
    </row>
    <row r="16" spans="1:78" ht="15" customHeight="1" x14ac:dyDescent="0.25">
      <c r="A16" s="8"/>
      <c r="B16" s="5" t="s">
        <v>12</v>
      </c>
      <c r="C16" s="76"/>
      <c r="D16" s="76"/>
      <c r="E16" s="68"/>
      <c r="F16" s="68"/>
      <c r="G16" s="75"/>
      <c r="H16" s="75"/>
      <c r="I16" s="68"/>
      <c r="J16" s="68"/>
      <c r="K16" s="75">
        <v>279</v>
      </c>
      <c r="L16" s="75">
        <v>280</v>
      </c>
      <c r="M16" s="68">
        <f>L16/K16*100-100</f>
        <v>0.35842293906809175</v>
      </c>
      <c r="N16" s="72"/>
      <c r="O16" s="75"/>
      <c r="P16" s="75"/>
      <c r="Q16" s="68"/>
      <c r="R16" s="74"/>
      <c r="S16" s="69">
        <v>100</v>
      </c>
      <c r="T16" s="69">
        <v>101</v>
      </c>
      <c r="U16" s="71">
        <f>T16/S16*100-100</f>
        <v>1</v>
      </c>
      <c r="V16" s="70"/>
      <c r="W16" s="69">
        <v>1</v>
      </c>
      <c r="X16" s="69">
        <v>1</v>
      </c>
      <c r="Y16" s="68">
        <f>X16/W16*100-100</f>
        <v>0</v>
      </c>
      <c r="Z16" s="70"/>
      <c r="AA16" s="69"/>
      <c r="AB16" s="69"/>
      <c r="AC16" s="68"/>
      <c r="AD16" s="70"/>
      <c r="AE16" s="69"/>
      <c r="AF16" s="69"/>
      <c r="AG16" s="68"/>
      <c r="AH16" s="70"/>
      <c r="AI16" s="69">
        <v>444</v>
      </c>
      <c r="AJ16" s="69">
        <v>442</v>
      </c>
      <c r="AK16" s="71">
        <f>AJ16/AI16*100-100</f>
        <v>-0.45045045045044674</v>
      </c>
      <c r="AL16" s="70"/>
      <c r="AM16" s="69"/>
      <c r="AN16" s="69"/>
      <c r="AO16" s="68"/>
      <c r="AP16" s="70"/>
      <c r="AQ16" s="69"/>
      <c r="AR16" s="69"/>
      <c r="AS16" s="71"/>
      <c r="AT16" s="70"/>
      <c r="AU16" s="73"/>
      <c r="AV16" s="73"/>
      <c r="AW16" s="68"/>
      <c r="AX16" s="70"/>
      <c r="AY16" s="69"/>
      <c r="AZ16" s="69"/>
      <c r="BA16" s="72"/>
      <c r="BB16" s="70"/>
      <c r="BC16" s="69">
        <v>151</v>
      </c>
      <c r="BD16" s="69">
        <v>150</v>
      </c>
      <c r="BE16" s="71">
        <f>BD16/BC16*100-100</f>
        <v>-0.66225165562914867</v>
      </c>
      <c r="BF16" s="70"/>
      <c r="BG16" s="69"/>
      <c r="BH16" s="69"/>
      <c r="BI16" s="68"/>
      <c r="BJ16" s="70"/>
      <c r="BK16" s="69"/>
      <c r="BL16" s="69"/>
      <c r="BM16" s="71"/>
      <c r="BN16" s="70"/>
      <c r="BO16" s="69"/>
      <c r="BP16" s="69"/>
      <c r="BQ16" s="71"/>
      <c r="BR16" s="70"/>
      <c r="BS16" s="69"/>
      <c r="BT16" s="69"/>
      <c r="BU16" s="68"/>
      <c r="BV16" s="14"/>
      <c r="BW16" s="67" t="s">
        <v>128</v>
      </c>
      <c r="BX16" s="66">
        <f>C16+G16+K16+O16+S16+W16+AA16+AE16+AI16+AM16+AQ16+AU16+AY16+BC16+BG16+BK16+BO16+BS16</f>
        <v>975</v>
      </c>
      <c r="BY16" s="66">
        <f>D16+H16+L16+P16+T16+X16+AB16+AF16+AJ16+AN16+AR16+AV16+AZ16+BD16+BH16+BL16+BP16+BT16</f>
        <v>974</v>
      </c>
      <c r="BZ16" s="8">
        <f>BY16/BX16*100</f>
        <v>99.897435897435898</v>
      </c>
    </row>
    <row r="17" spans="1:78" ht="15" customHeight="1" x14ac:dyDescent="0.25">
      <c r="A17" s="8">
        <v>14</v>
      </c>
      <c r="B17" s="5" t="s">
        <v>24</v>
      </c>
      <c r="C17" s="76">
        <v>23</v>
      </c>
      <c r="D17" s="76">
        <v>38</v>
      </c>
      <c r="E17" s="68">
        <f>D17/C17*100-100</f>
        <v>65.217391304347814</v>
      </c>
      <c r="F17" s="68"/>
      <c r="G17" s="75">
        <v>0</v>
      </c>
      <c r="H17" s="75">
        <v>1</v>
      </c>
      <c r="I17" s="68"/>
      <c r="J17" s="68"/>
      <c r="K17" s="75"/>
      <c r="L17" s="75"/>
      <c r="M17" s="68"/>
      <c r="N17" s="72"/>
      <c r="O17" s="75"/>
      <c r="P17" s="75"/>
      <c r="Q17" s="68"/>
      <c r="R17" s="74"/>
      <c r="S17" s="69">
        <v>254</v>
      </c>
      <c r="T17" s="69">
        <v>226</v>
      </c>
      <c r="U17" s="71">
        <f>T17/S17*100-100</f>
        <v>-11.023622047244103</v>
      </c>
      <c r="V17" s="70"/>
      <c r="W17" s="69">
        <v>0</v>
      </c>
      <c r="X17" s="69">
        <v>1</v>
      </c>
      <c r="Y17" s="68"/>
      <c r="Z17" s="70"/>
      <c r="AA17" s="69">
        <v>89</v>
      </c>
      <c r="AB17" s="69">
        <v>89</v>
      </c>
      <c r="AC17" s="68">
        <f>AB17/AA17*100-100</f>
        <v>0</v>
      </c>
      <c r="AD17" s="70"/>
      <c r="AE17" s="69">
        <v>2</v>
      </c>
      <c r="AF17" s="69">
        <v>4</v>
      </c>
      <c r="AG17" s="68">
        <f>AF17/AE17*100-100</f>
        <v>100</v>
      </c>
      <c r="AH17" s="70"/>
      <c r="AI17" s="69"/>
      <c r="AJ17" s="69"/>
      <c r="AK17" s="71"/>
      <c r="AL17" s="70"/>
      <c r="AM17" s="69"/>
      <c r="AN17" s="69"/>
      <c r="AO17" s="68"/>
      <c r="AP17" s="70"/>
      <c r="AQ17" s="69">
        <v>203</v>
      </c>
      <c r="AR17" s="69">
        <v>195</v>
      </c>
      <c r="AS17" s="71">
        <f>AR17/AQ17*100-100</f>
        <v>-3.9408866995073879</v>
      </c>
      <c r="AT17" s="70"/>
      <c r="AU17" s="73"/>
      <c r="AV17" s="73"/>
      <c r="AW17" s="68"/>
      <c r="AX17" s="70"/>
      <c r="AY17" s="69">
        <v>1</v>
      </c>
      <c r="AZ17" s="69">
        <v>1</v>
      </c>
      <c r="BA17" s="72"/>
      <c r="BB17" s="70"/>
      <c r="BC17" s="69">
        <v>19</v>
      </c>
      <c r="BD17" s="69">
        <v>19</v>
      </c>
      <c r="BE17" s="71">
        <f>BD17/BC17*100-100</f>
        <v>0</v>
      </c>
      <c r="BF17" s="70"/>
      <c r="BG17" s="69"/>
      <c r="BH17" s="69"/>
      <c r="BI17" s="68"/>
      <c r="BJ17" s="70"/>
      <c r="BK17" s="69">
        <v>15</v>
      </c>
      <c r="BL17" s="69">
        <v>16</v>
      </c>
      <c r="BM17" s="71">
        <f>BL17/BK17*100-100</f>
        <v>6.6666666666666714</v>
      </c>
      <c r="BN17" s="70"/>
      <c r="BO17" s="69"/>
      <c r="BP17" s="69"/>
      <c r="BQ17" s="71"/>
      <c r="BR17" s="70"/>
      <c r="BS17" s="69"/>
      <c r="BT17" s="69"/>
      <c r="BU17" s="68"/>
      <c r="BV17" s="14"/>
      <c r="BW17" s="67" t="s">
        <v>128</v>
      </c>
      <c r="BX17" s="66">
        <f>C17+G17+K17+O17+S17+W17+AA17+AE17+AI17+AM17+AQ17+AU17+AY17+BC17+BG17+BK17+BO17+BS17</f>
        <v>606</v>
      </c>
      <c r="BY17" s="66">
        <f>D17+H17+L17+P17+T17+X17+AB17+AF17+AJ17+AN17+AR17+AV17+AZ17+BD17+BH17+BL17+BP17+BT17</f>
        <v>590</v>
      </c>
      <c r="BZ17" s="8">
        <f>BY17/BX17*100</f>
        <v>97.359735973597367</v>
      </c>
    </row>
    <row r="18" spans="1:78" ht="15" customHeight="1" x14ac:dyDescent="0.25">
      <c r="A18" s="8"/>
      <c r="B18" s="5" t="s">
        <v>13</v>
      </c>
      <c r="C18" s="76"/>
      <c r="D18" s="76"/>
      <c r="E18" s="68"/>
      <c r="F18" s="68"/>
      <c r="G18" s="75"/>
      <c r="H18" s="75"/>
      <c r="I18" s="68"/>
      <c r="J18" s="68"/>
      <c r="K18" s="75"/>
      <c r="L18" s="75"/>
      <c r="M18" s="68"/>
      <c r="N18" s="72"/>
      <c r="O18" s="75"/>
      <c r="P18" s="75"/>
      <c r="Q18" s="68"/>
      <c r="R18" s="74"/>
      <c r="S18" s="69">
        <v>277</v>
      </c>
      <c r="T18" s="69">
        <v>277</v>
      </c>
      <c r="U18" s="71">
        <f>T18/S18*100-100</f>
        <v>0</v>
      </c>
      <c r="V18" s="70"/>
      <c r="W18" s="69"/>
      <c r="X18" s="69"/>
      <c r="Y18" s="68"/>
      <c r="Z18" s="70"/>
      <c r="AA18" s="69"/>
      <c r="AB18" s="69"/>
      <c r="AC18" s="68"/>
      <c r="AD18" s="70"/>
      <c r="AE18" s="69"/>
      <c r="AF18" s="69"/>
      <c r="AG18" s="68"/>
      <c r="AH18" s="70"/>
      <c r="AI18" s="69">
        <v>346</v>
      </c>
      <c r="AJ18" s="69">
        <v>339</v>
      </c>
      <c r="AK18" s="71">
        <f>AJ18/AI18*100-100</f>
        <v>-2.0231213872832399</v>
      </c>
      <c r="AL18" s="70"/>
      <c r="AM18" s="69"/>
      <c r="AN18" s="69"/>
      <c r="AO18" s="68"/>
      <c r="AP18" s="70"/>
      <c r="AQ18" s="69">
        <v>24</v>
      </c>
      <c r="AR18" s="69">
        <v>24</v>
      </c>
      <c r="AS18" s="71">
        <f>AR18/AQ18*100-100</f>
        <v>0</v>
      </c>
      <c r="AT18" s="70"/>
      <c r="AU18" s="73"/>
      <c r="AV18" s="73"/>
      <c r="AW18" s="68"/>
      <c r="AX18" s="70"/>
      <c r="AY18" s="69"/>
      <c r="AZ18" s="69"/>
      <c r="BA18" s="72"/>
      <c r="BB18" s="70"/>
      <c r="BC18" s="69">
        <v>123</v>
      </c>
      <c r="BD18" s="69">
        <v>122</v>
      </c>
      <c r="BE18" s="71">
        <f>BD18/BC18*100-100</f>
        <v>-0.81300813008130035</v>
      </c>
      <c r="BF18" s="70"/>
      <c r="BG18" s="69"/>
      <c r="BH18" s="69"/>
      <c r="BI18" s="68"/>
      <c r="BJ18" s="70"/>
      <c r="BK18" s="69"/>
      <c r="BL18" s="69"/>
      <c r="BM18" s="71"/>
      <c r="BN18" s="70"/>
      <c r="BO18" s="69"/>
      <c r="BP18" s="69"/>
      <c r="BQ18" s="71"/>
      <c r="BR18" s="70"/>
      <c r="BS18" s="69"/>
      <c r="BT18" s="69"/>
      <c r="BU18" s="68"/>
      <c r="BV18" s="14"/>
      <c r="BW18" s="67" t="s">
        <v>128</v>
      </c>
      <c r="BX18" s="66">
        <f>C18+G18+K18+O18+S18+W18+AA18+AE18+AI18+AM18+AQ18+AU18+AY18+BC18+BG18+BK18+BO18+BS18</f>
        <v>770</v>
      </c>
      <c r="BY18" s="66">
        <f>D18+H18+L18+P18+T18+X18+AB18+AF18+AJ18+AN18+AR18+AV18+AZ18+BD18+BH18+BL18+BP18+BT18</f>
        <v>762</v>
      </c>
      <c r="BZ18" s="8">
        <f>BY18/BX18*100</f>
        <v>98.961038961038966</v>
      </c>
    </row>
    <row r="19" spans="1:78" ht="15" customHeight="1" x14ac:dyDescent="0.25">
      <c r="A19" s="8">
        <v>15</v>
      </c>
      <c r="B19" s="5" t="s">
        <v>25</v>
      </c>
      <c r="C19" s="76">
        <v>4</v>
      </c>
      <c r="D19" s="76">
        <v>4</v>
      </c>
      <c r="E19" s="68">
        <f>D19/C19*100-100</f>
        <v>0</v>
      </c>
      <c r="F19" s="68"/>
      <c r="G19" s="75">
        <v>2</v>
      </c>
      <c r="H19" s="75">
        <v>2</v>
      </c>
      <c r="I19" s="68">
        <f>H19/G19*100-100</f>
        <v>0</v>
      </c>
      <c r="J19" s="68"/>
      <c r="K19" s="75"/>
      <c r="L19" s="75"/>
      <c r="M19" s="68"/>
      <c r="N19" s="72"/>
      <c r="O19" s="75"/>
      <c r="P19" s="75"/>
      <c r="Q19" s="68"/>
      <c r="R19" s="74"/>
      <c r="S19" s="69">
        <v>253</v>
      </c>
      <c r="T19" s="69">
        <v>252</v>
      </c>
      <c r="U19" s="71">
        <f>T19/S19*100-100</f>
        <v>-0.39525691699604693</v>
      </c>
      <c r="V19" s="70"/>
      <c r="W19" s="69"/>
      <c r="X19" s="69"/>
      <c r="Y19" s="68"/>
      <c r="Z19" s="70"/>
      <c r="AA19" s="69">
        <v>5</v>
      </c>
      <c r="AB19" s="69">
        <v>5</v>
      </c>
      <c r="AC19" s="68">
        <f>AB19/AA19*100-100</f>
        <v>0</v>
      </c>
      <c r="AD19" s="70"/>
      <c r="AE19" s="69">
        <v>1</v>
      </c>
      <c r="AF19" s="69">
        <v>1</v>
      </c>
      <c r="AG19" s="68">
        <f>AF19/AE19*100-100</f>
        <v>0</v>
      </c>
      <c r="AH19" s="70"/>
      <c r="AI19" s="69"/>
      <c r="AJ19" s="69"/>
      <c r="AK19" s="71"/>
      <c r="AL19" s="70"/>
      <c r="AM19" s="69"/>
      <c r="AN19" s="69"/>
      <c r="AO19" s="68"/>
      <c r="AP19" s="70"/>
      <c r="AQ19" s="69">
        <v>289</v>
      </c>
      <c r="AR19" s="69">
        <v>277</v>
      </c>
      <c r="AS19" s="71">
        <f>AR19/AQ19*100-100</f>
        <v>-4.152249134948093</v>
      </c>
      <c r="AT19" s="70"/>
      <c r="AU19" s="73"/>
      <c r="AV19" s="73"/>
      <c r="AW19" s="68"/>
      <c r="AX19" s="70"/>
      <c r="AY19" s="69">
        <v>0</v>
      </c>
      <c r="AZ19" s="69">
        <v>1</v>
      </c>
      <c r="BA19" s="72"/>
      <c r="BB19" s="70"/>
      <c r="BC19" s="69"/>
      <c r="BD19" s="69"/>
      <c r="BE19" s="71"/>
      <c r="BF19" s="70"/>
      <c r="BG19" s="69"/>
      <c r="BH19" s="69"/>
      <c r="BI19" s="68"/>
      <c r="BJ19" s="70"/>
      <c r="BK19" s="69">
        <v>50</v>
      </c>
      <c r="BL19" s="69">
        <v>51</v>
      </c>
      <c r="BM19" s="71">
        <f>BL19/BK19*100-100</f>
        <v>2</v>
      </c>
      <c r="BN19" s="70"/>
      <c r="BO19" s="69"/>
      <c r="BP19" s="69"/>
      <c r="BQ19" s="71"/>
      <c r="BR19" s="70"/>
      <c r="BS19" s="69">
        <v>1</v>
      </c>
      <c r="BT19" s="69">
        <v>1</v>
      </c>
      <c r="BU19" s="68">
        <f>BT19/BS19*100-100</f>
        <v>0</v>
      </c>
      <c r="BV19" s="14"/>
      <c r="BW19" s="67" t="s">
        <v>128</v>
      </c>
      <c r="BX19" s="66">
        <f>C19+G19+K19+O19+S19+W19+AA19+AE19+AI19+AM19+AQ19+AU19+AY19+BC19+BG19+BK19+BO19+BS19</f>
        <v>605</v>
      </c>
      <c r="BY19" s="66">
        <f>D19+H19+L19+P19+T19+X19+AB19+AF19+AJ19+AN19+AR19+AV19+AZ19+BD19+BH19+BL19+BP19+BT19</f>
        <v>594</v>
      </c>
      <c r="BZ19" s="8">
        <f>BY19/BX19*100</f>
        <v>98.181818181818187</v>
      </c>
    </row>
    <row r="20" spans="1:78" ht="15" customHeight="1" x14ac:dyDescent="0.25">
      <c r="A20" s="8"/>
      <c r="B20" s="5" t="s">
        <v>14</v>
      </c>
      <c r="C20" s="76">
        <v>45</v>
      </c>
      <c r="D20" s="76">
        <v>45</v>
      </c>
      <c r="E20" s="68">
        <f>D20/C20*100-100</f>
        <v>0</v>
      </c>
      <c r="F20" s="68"/>
      <c r="G20" s="75"/>
      <c r="H20" s="75"/>
      <c r="I20" s="68"/>
      <c r="J20" s="68"/>
      <c r="K20" s="75"/>
      <c r="L20" s="75"/>
      <c r="M20" s="68"/>
      <c r="N20" s="72"/>
      <c r="O20" s="75"/>
      <c r="P20" s="75"/>
      <c r="Q20" s="68"/>
      <c r="R20" s="74"/>
      <c r="S20" s="69">
        <v>595</v>
      </c>
      <c r="T20" s="69">
        <v>594</v>
      </c>
      <c r="U20" s="71">
        <f>T20/S20*100-100</f>
        <v>-0.16806722689075571</v>
      </c>
      <c r="V20" s="70"/>
      <c r="W20" s="69">
        <v>1</v>
      </c>
      <c r="X20" s="69">
        <v>1</v>
      </c>
      <c r="Y20" s="68">
        <f>X20/W20*100-100</f>
        <v>0</v>
      </c>
      <c r="Z20" s="70"/>
      <c r="AA20" s="69"/>
      <c r="AB20" s="69"/>
      <c r="AC20" s="68"/>
      <c r="AD20" s="70"/>
      <c r="AE20" s="69"/>
      <c r="AF20" s="69"/>
      <c r="AG20" s="68"/>
      <c r="AH20" s="70"/>
      <c r="AI20" s="69">
        <v>613</v>
      </c>
      <c r="AJ20" s="69">
        <v>607</v>
      </c>
      <c r="AK20" s="71">
        <f>AJ20/AI20*100-100</f>
        <v>-0.97879282218596586</v>
      </c>
      <c r="AL20" s="70"/>
      <c r="AM20" s="69">
        <v>3</v>
      </c>
      <c r="AN20" s="69">
        <v>3</v>
      </c>
      <c r="AO20" s="68">
        <f>AN20/AM20*100-100</f>
        <v>0</v>
      </c>
      <c r="AP20" s="70"/>
      <c r="AQ20" s="69">
        <v>183</v>
      </c>
      <c r="AR20" s="69">
        <v>180</v>
      </c>
      <c r="AS20" s="71">
        <f>AR20/AQ20*100-100</f>
        <v>-1.6393442622950829</v>
      </c>
      <c r="AT20" s="70"/>
      <c r="AU20" s="73"/>
      <c r="AV20" s="73"/>
      <c r="AW20" s="68"/>
      <c r="AX20" s="70"/>
      <c r="AY20" s="69"/>
      <c r="AZ20" s="69"/>
      <c r="BA20" s="72"/>
      <c r="BB20" s="70"/>
      <c r="BC20" s="69">
        <v>240</v>
      </c>
      <c r="BD20" s="69">
        <v>237</v>
      </c>
      <c r="BE20" s="71">
        <f>BD20/BC20*100-100</f>
        <v>-1.25</v>
      </c>
      <c r="BF20" s="70"/>
      <c r="BG20" s="69"/>
      <c r="BH20" s="69"/>
      <c r="BI20" s="68"/>
      <c r="BJ20" s="70"/>
      <c r="BK20" s="69"/>
      <c r="BL20" s="69"/>
      <c r="BM20" s="71"/>
      <c r="BN20" s="70"/>
      <c r="BO20" s="69"/>
      <c r="BP20" s="69"/>
      <c r="BQ20" s="71"/>
      <c r="BR20" s="70"/>
      <c r="BS20" s="69">
        <v>1</v>
      </c>
      <c r="BT20" s="69">
        <v>1</v>
      </c>
      <c r="BU20" s="68"/>
      <c r="BV20" s="14"/>
      <c r="BW20" s="67" t="s">
        <v>128</v>
      </c>
      <c r="BX20" s="66">
        <f>C20+G20+K20+O20+S20+W20+AA20+AE20+AI20+AM20+AQ20+AU20+AY20+BC20+BG20+BK20+BO20+BS20</f>
        <v>1681</v>
      </c>
      <c r="BY20" s="66">
        <f>D20+H20+L20+P20+T20+X20+AB20+AF20+AJ20+AN20+AR20+AV20+AZ20+BD20+BH20+BL20+BP20+BT20</f>
        <v>1668</v>
      </c>
      <c r="BZ20" s="8">
        <f>BY20/BX20*100</f>
        <v>99.226650803093392</v>
      </c>
    </row>
    <row r="21" spans="1:78" ht="15" customHeight="1" x14ac:dyDescent="0.25">
      <c r="A21" s="8">
        <v>16</v>
      </c>
      <c r="B21" s="5" t="s">
        <v>26</v>
      </c>
      <c r="C21" s="76">
        <v>41</v>
      </c>
      <c r="D21" s="76">
        <v>43</v>
      </c>
      <c r="E21" s="68">
        <f>D21/C21*100-100</f>
        <v>4.8780487804878021</v>
      </c>
      <c r="F21" s="68"/>
      <c r="G21" s="75"/>
      <c r="H21" s="75"/>
      <c r="I21" s="68"/>
      <c r="J21" s="68"/>
      <c r="K21" s="75"/>
      <c r="L21" s="75"/>
      <c r="M21" s="68"/>
      <c r="N21" s="72"/>
      <c r="O21" s="75"/>
      <c r="P21" s="75"/>
      <c r="Q21" s="68"/>
      <c r="R21" s="74"/>
      <c r="S21" s="69">
        <v>509</v>
      </c>
      <c r="T21" s="69">
        <v>500</v>
      </c>
      <c r="U21" s="71">
        <f>T21/S21*100-100</f>
        <v>-1.7681728880157124</v>
      </c>
      <c r="V21" s="70"/>
      <c r="W21" s="69">
        <v>3</v>
      </c>
      <c r="X21" s="69">
        <v>4</v>
      </c>
      <c r="Y21" s="68">
        <f>X21/W21*100-100</f>
        <v>33.333333333333314</v>
      </c>
      <c r="Z21" s="70"/>
      <c r="AA21" s="69">
        <v>11</v>
      </c>
      <c r="AB21" s="69">
        <v>11</v>
      </c>
      <c r="AC21" s="68">
        <f>AB21/AA21*100-100</f>
        <v>0</v>
      </c>
      <c r="AD21" s="70"/>
      <c r="AE21" s="69"/>
      <c r="AF21" s="69"/>
      <c r="AG21" s="68"/>
      <c r="AH21" s="70"/>
      <c r="AI21" s="69"/>
      <c r="AJ21" s="69"/>
      <c r="AK21" s="71"/>
      <c r="AL21" s="70"/>
      <c r="AM21" s="69"/>
      <c r="AN21" s="69"/>
      <c r="AO21" s="68"/>
      <c r="AP21" s="70"/>
      <c r="AQ21" s="69">
        <v>542</v>
      </c>
      <c r="AR21" s="69">
        <v>537</v>
      </c>
      <c r="AS21" s="71">
        <f>AR21/AQ21*100-100</f>
        <v>-0.92250922509225575</v>
      </c>
      <c r="AT21" s="70"/>
      <c r="AU21" s="73"/>
      <c r="AV21" s="73"/>
      <c r="AW21" s="68"/>
      <c r="AX21" s="70"/>
      <c r="AY21" s="69">
        <v>7</v>
      </c>
      <c r="AZ21" s="69">
        <v>9</v>
      </c>
      <c r="BA21" s="72">
        <f>AZ21/AY21*100-100</f>
        <v>28.571428571428584</v>
      </c>
      <c r="BB21" s="70"/>
      <c r="BC21" s="69">
        <v>105</v>
      </c>
      <c r="BD21" s="69">
        <v>98</v>
      </c>
      <c r="BE21" s="71">
        <f>BD21/BC21*100-100</f>
        <v>-6.6666666666666714</v>
      </c>
      <c r="BF21" s="70"/>
      <c r="BG21" s="69"/>
      <c r="BH21" s="69"/>
      <c r="BI21" s="68"/>
      <c r="BJ21" s="70"/>
      <c r="BK21" s="69"/>
      <c r="BL21" s="69"/>
      <c r="BM21" s="71"/>
      <c r="BN21" s="70"/>
      <c r="BO21" s="69"/>
      <c r="BP21" s="69"/>
      <c r="BQ21" s="71"/>
      <c r="BR21" s="70"/>
      <c r="BS21" s="69"/>
      <c r="BT21" s="69"/>
      <c r="BU21" s="68"/>
      <c r="BV21" s="14"/>
      <c r="BW21" s="67" t="s">
        <v>128</v>
      </c>
      <c r="BX21" s="66">
        <f>C21+G21+K21+O21+S21+W21+AA21+AE21+AI21+AM21+AQ21+AU21+AY21+BC21+BG21+BK21+BO21+BS21</f>
        <v>1218</v>
      </c>
      <c r="BY21" s="66">
        <f>D21+H21+L21+P21+T21+X21+AB21+AF21+AJ21+AN21+AR21+AV21+AZ21+BD21+BH21+BL21+BP21+BT21</f>
        <v>1202</v>
      </c>
      <c r="BZ21" s="8">
        <f>BY21/BX21*100</f>
        <v>98.686371100164209</v>
      </c>
    </row>
    <row r="22" spans="1:78" ht="15" customHeight="1" x14ac:dyDescent="0.25">
      <c r="A22" s="8">
        <v>17</v>
      </c>
      <c r="B22" s="5" t="s">
        <v>27</v>
      </c>
      <c r="C22" s="76">
        <v>23</v>
      </c>
      <c r="D22" s="76">
        <v>23</v>
      </c>
      <c r="E22" s="68">
        <f>D22/C22*100-100</f>
        <v>0</v>
      </c>
      <c r="F22" s="68"/>
      <c r="G22" s="75">
        <v>2</v>
      </c>
      <c r="H22" s="75">
        <v>3</v>
      </c>
      <c r="I22" s="68">
        <f>H22/G22*100-100</f>
        <v>50</v>
      </c>
      <c r="J22" s="68"/>
      <c r="K22" s="75"/>
      <c r="L22" s="75"/>
      <c r="M22" s="68"/>
      <c r="N22" s="72"/>
      <c r="O22" s="75"/>
      <c r="P22" s="75"/>
      <c r="Q22" s="68"/>
      <c r="R22" s="74"/>
      <c r="S22" s="69">
        <v>468</v>
      </c>
      <c r="T22" s="69">
        <v>452</v>
      </c>
      <c r="U22" s="71">
        <f>T22/S22*100-100</f>
        <v>-3.4188034188034209</v>
      </c>
      <c r="V22" s="70"/>
      <c r="W22" s="69">
        <v>1</v>
      </c>
      <c r="X22" s="69">
        <v>1</v>
      </c>
      <c r="Y22" s="68">
        <f>X22/W22*100-100</f>
        <v>0</v>
      </c>
      <c r="Z22" s="70"/>
      <c r="AA22" s="69">
        <v>10</v>
      </c>
      <c r="AB22" s="69">
        <v>10</v>
      </c>
      <c r="AC22" s="68">
        <f>AB22/AA22*100-100</f>
        <v>0</v>
      </c>
      <c r="AD22" s="70"/>
      <c r="AE22" s="69">
        <v>5</v>
      </c>
      <c r="AF22" s="69">
        <v>8</v>
      </c>
      <c r="AG22" s="68">
        <f>AF22/AE22*100-100</f>
        <v>60</v>
      </c>
      <c r="AH22" s="70"/>
      <c r="AI22" s="69">
        <v>22</v>
      </c>
      <c r="AJ22" s="69">
        <v>22</v>
      </c>
      <c r="AK22" s="71">
        <f>AJ22/AI22*100-100</f>
        <v>0</v>
      </c>
      <c r="AL22" s="70"/>
      <c r="AM22" s="69"/>
      <c r="AN22" s="69"/>
      <c r="AO22" s="68"/>
      <c r="AP22" s="70"/>
      <c r="AQ22" s="69">
        <v>530</v>
      </c>
      <c r="AR22" s="69">
        <v>521</v>
      </c>
      <c r="AS22" s="71">
        <f>AR22/AQ22*100-100</f>
        <v>-1.6981132075471663</v>
      </c>
      <c r="AT22" s="70"/>
      <c r="AU22" s="73"/>
      <c r="AV22" s="73"/>
      <c r="AW22" s="68"/>
      <c r="AX22" s="70"/>
      <c r="AY22" s="69">
        <v>1</v>
      </c>
      <c r="AZ22" s="69">
        <v>1</v>
      </c>
      <c r="BA22" s="72">
        <f>AZ22/AY22*100-100</f>
        <v>0</v>
      </c>
      <c r="BB22" s="70"/>
      <c r="BC22" s="69">
        <v>68</v>
      </c>
      <c r="BD22" s="69">
        <v>66</v>
      </c>
      <c r="BE22" s="71">
        <f>BD22/BC22*100-100</f>
        <v>-2.941176470588232</v>
      </c>
      <c r="BF22" s="70"/>
      <c r="BG22" s="69"/>
      <c r="BH22" s="69"/>
      <c r="BI22" s="68"/>
      <c r="BJ22" s="70"/>
      <c r="BK22" s="69">
        <v>93</v>
      </c>
      <c r="BL22" s="69">
        <v>95</v>
      </c>
      <c r="BM22" s="71">
        <f>BL22/BK22*100-100</f>
        <v>2.1505376344086073</v>
      </c>
      <c r="BN22" s="70"/>
      <c r="BO22" s="69"/>
      <c r="BP22" s="69"/>
      <c r="BQ22" s="71"/>
      <c r="BR22" s="70"/>
      <c r="BS22" s="69"/>
      <c r="BT22" s="69"/>
      <c r="BU22" s="68"/>
      <c r="BV22" s="14"/>
      <c r="BW22" s="67" t="s">
        <v>128</v>
      </c>
      <c r="BX22" s="66">
        <f>C22+G22+K22+O22+S22+W22+AA22+AE22+AI22+AM22+AQ22+AU22+AY22+BC22+BG22+BK22+BO22+BS22</f>
        <v>1223</v>
      </c>
      <c r="BY22" s="66">
        <f>D22+H22+L22+P22+T22+X22+AB22+AF22+AJ22+AN22+AR22+AV22+AZ22+BD22+BH22+BL22+BP22+BT22</f>
        <v>1202</v>
      </c>
      <c r="BZ22" s="8">
        <f>BY22/BX22*100</f>
        <v>98.282910874897794</v>
      </c>
    </row>
    <row r="23" spans="1:78" ht="15" customHeight="1" x14ac:dyDescent="0.25">
      <c r="A23" s="8">
        <v>18</v>
      </c>
      <c r="B23" s="5" t="s">
        <v>28</v>
      </c>
      <c r="C23" s="76">
        <v>4</v>
      </c>
      <c r="D23" s="76">
        <v>4</v>
      </c>
      <c r="E23" s="68">
        <f>D23/C23*100-100</f>
        <v>0</v>
      </c>
      <c r="F23" s="68"/>
      <c r="G23" s="75">
        <v>1</v>
      </c>
      <c r="H23" s="75">
        <v>1</v>
      </c>
      <c r="I23" s="68">
        <f>H23/G23*100-100</f>
        <v>0</v>
      </c>
      <c r="J23" s="68"/>
      <c r="K23" s="75"/>
      <c r="L23" s="75"/>
      <c r="M23" s="68"/>
      <c r="N23" s="72"/>
      <c r="O23" s="75"/>
      <c r="P23" s="75"/>
      <c r="Q23" s="68"/>
      <c r="R23" s="74"/>
      <c r="S23" s="69">
        <v>165</v>
      </c>
      <c r="T23" s="69">
        <v>149</v>
      </c>
      <c r="U23" s="71">
        <f>T23/S23*100-100</f>
        <v>-9.6969696969696884</v>
      </c>
      <c r="V23" s="70"/>
      <c r="W23" s="69"/>
      <c r="X23" s="69"/>
      <c r="Y23" s="68"/>
      <c r="Z23" s="70"/>
      <c r="AA23" s="69">
        <v>10</v>
      </c>
      <c r="AB23" s="69">
        <v>10</v>
      </c>
      <c r="AC23" s="68">
        <f>AB23/AA23*100-100</f>
        <v>0</v>
      </c>
      <c r="AD23" s="70"/>
      <c r="AE23" s="69">
        <v>0</v>
      </c>
      <c r="AF23" s="69">
        <v>0</v>
      </c>
      <c r="AG23" s="68"/>
      <c r="AH23" s="70"/>
      <c r="AI23" s="69"/>
      <c r="AJ23" s="69"/>
      <c r="AK23" s="71"/>
      <c r="AL23" s="70"/>
      <c r="AM23" s="69"/>
      <c r="AN23" s="69"/>
      <c r="AO23" s="68"/>
      <c r="AP23" s="70"/>
      <c r="AQ23" s="69">
        <v>156</v>
      </c>
      <c r="AR23" s="69">
        <v>178</v>
      </c>
      <c r="AS23" s="71">
        <f>AR23/AQ23*100-100</f>
        <v>14.102564102564102</v>
      </c>
      <c r="AT23" s="70"/>
      <c r="AU23" s="73"/>
      <c r="AV23" s="73"/>
      <c r="AW23" s="68"/>
      <c r="AX23" s="70"/>
      <c r="AY23" s="69">
        <v>1</v>
      </c>
      <c r="AZ23" s="69">
        <v>1</v>
      </c>
      <c r="BA23" s="72"/>
      <c r="BB23" s="70"/>
      <c r="BC23" s="69">
        <v>150</v>
      </c>
      <c r="BD23" s="69">
        <v>144</v>
      </c>
      <c r="BE23" s="71">
        <f>BD23/BC23*100-100</f>
        <v>-4</v>
      </c>
      <c r="BF23" s="70"/>
      <c r="BG23" s="69"/>
      <c r="BH23" s="69"/>
      <c r="BI23" s="68"/>
      <c r="BJ23" s="70"/>
      <c r="BK23" s="69"/>
      <c r="BL23" s="69"/>
      <c r="BM23" s="71"/>
      <c r="BN23" s="70"/>
      <c r="BO23" s="69"/>
      <c r="BP23" s="69"/>
      <c r="BQ23" s="71"/>
      <c r="BR23" s="70"/>
      <c r="BS23" s="69"/>
      <c r="BT23" s="69"/>
      <c r="BU23" s="68"/>
      <c r="BV23" s="14"/>
      <c r="BW23" s="67" t="s">
        <v>128</v>
      </c>
      <c r="BX23" s="66">
        <f>C23+G23+K23+O23+S23+W23+AA23+AE23+AI23+AM23+AQ23+AU23+AY23+BC23+BG23+BK23+BO23+BS23</f>
        <v>487</v>
      </c>
      <c r="BY23" s="66">
        <f>D23+H23+L23+P23+T23+X23+AB23+AF23+AJ23+AN23+AR23+AV23+AZ23+BD23+BH23+BL23+BP23+BT23</f>
        <v>487</v>
      </c>
      <c r="BZ23" s="8">
        <f>BY23/BX23*100</f>
        <v>100</v>
      </c>
    </row>
    <row r="24" spans="1:78" ht="15" customHeight="1" x14ac:dyDescent="0.25">
      <c r="A24" s="8">
        <v>19</v>
      </c>
      <c r="B24" s="5" t="s">
        <v>29</v>
      </c>
      <c r="C24" s="76"/>
      <c r="D24" s="76"/>
      <c r="E24" s="68"/>
      <c r="F24" s="68"/>
      <c r="G24" s="75"/>
      <c r="H24" s="75"/>
      <c r="I24" s="68"/>
      <c r="J24" s="68"/>
      <c r="K24" s="75"/>
      <c r="L24" s="75"/>
      <c r="M24" s="68"/>
      <c r="N24" s="72"/>
      <c r="O24" s="75"/>
      <c r="P24" s="75"/>
      <c r="Q24" s="68"/>
      <c r="R24" s="74"/>
      <c r="S24" s="69">
        <v>598</v>
      </c>
      <c r="T24" s="69">
        <v>577</v>
      </c>
      <c r="U24" s="71">
        <f>T24/S24*100-100</f>
        <v>-3.5117056856187219</v>
      </c>
      <c r="V24" s="70"/>
      <c r="W24" s="69">
        <v>1</v>
      </c>
      <c r="X24" s="69">
        <v>1</v>
      </c>
      <c r="Y24" s="68"/>
      <c r="Z24" s="70"/>
      <c r="AA24" s="69"/>
      <c r="AB24" s="69"/>
      <c r="AC24" s="68"/>
      <c r="AD24" s="70"/>
      <c r="AE24" s="69">
        <v>0</v>
      </c>
      <c r="AF24" s="69">
        <v>1</v>
      </c>
      <c r="AG24" s="68"/>
      <c r="AH24" s="70"/>
      <c r="AI24" s="69">
        <v>253</v>
      </c>
      <c r="AJ24" s="69">
        <v>256</v>
      </c>
      <c r="AK24" s="71">
        <f>AJ24/AI24*100-100</f>
        <v>1.1857707509881408</v>
      </c>
      <c r="AL24" s="70"/>
      <c r="AM24" s="69"/>
      <c r="AN24" s="69"/>
      <c r="AO24" s="68"/>
      <c r="AP24" s="70"/>
      <c r="AQ24" s="69">
        <v>402</v>
      </c>
      <c r="AR24" s="69">
        <v>393</v>
      </c>
      <c r="AS24" s="71">
        <f>AR24/AQ24*100-100</f>
        <v>-2.2388059701492438</v>
      </c>
      <c r="AT24" s="70"/>
      <c r="AU24" s="73"/>
      <c r="AV24" s="73"/>
      <c r="AW24" s="68"/>
      <c r="AX24" s="70"/>
      <c r="AY24" s="69">
        <v>5</v>
      </c>
      <c r="AZ24" s="69">
        <v>5</v>
      </c>
      <c r="BA24" s="72">
        <f>AZ24/AY24*100-100</f>
        <v>0</v>
      </c>
      <c r="BB24" s="70"/>
      <c r="BC24" s="69">
        <v>170</v>
      </c>
      <c r="BD24" s="69">
        <v>170</v>
      </c>
      <c r="BE24" s="71">
        <f>BD24/BC24*100-100</f>
        <v>0</v>
      </c>
      <c r="BF24" s="70"/>
      <c r="BG24" s="69"/>
      <c r="BH24" s="69"/>
      <c r="BI24" s="68"/>
      <c r="BJ24" s="70"/>
      <c r="BK24" s="69"/>
      <c r="BL24" s="69"/>
      <c r="BM24" s="71"/>
      <c r="BN24" s="70"/>
      <c r="BO24" s="69"/>
      <c r="BP24" s="69"/>
      <c r="BQ24" s="71"/>
      <c r="BR24" s="70"/>
      <c r="BS24" s="69">
        <v>2</v>
      </c>
      <c r="BT24" s="69">
        <v>2</v>
      </c>
      <c r="BU24" s="68"/>
      <c r="BV24" s="14"/>
      <c r="BW24" s="67" t="s">
        <v>128</v>
      </c>
      <c r="BX24" s="66">
        <f>C24+G24+K24+O24+S24+W24+AA24+AE24+AI24+AM24+AQ24+AU24+AY24+BC24+BG24+BK24+BO24+BS24</f>
        <v>1431</v>
      </c>
      <c r="BY24" s="66">
        <f>D24+H24+L24+P24+T24+X24+AB24+AF24+AJ24+AN24+AR24+AV24+AZ24+BD24+BH24+BL24+BP24+BT24</f>
        <v>1405</v>
      </c>
      <c r="BZ24" s="8">
        <f>BY24/BX24*100</f>
        <v>98.183088749126483</v>
      </c>
    </row>
    <row r="25" spans="1:78" ht="15" customHeight="1" x14ac:dyDescent="0.25">
      <c r="A25" s="8">
        <v>20</v>
      </c>
      <c r="B25" s="5" t="s">
        <v>30</v>
      </c>
      <c r="C25" s="76">
        <v>6</v>
      </c>
      <c r="D25" s="76">
        <v>15</v>
      </c>
      <c r="E25" s="68">
        <f>D25/C25*100-100</f>
        <v>150</v>
      </c>
      <c r="F25" s="68"/>
      <c r="G25" s="75"/>
      <c r="H25" s="75"/>
      <c r="I25" s="68"/>
      <c r="J25" s="68"/>
      <c r="K25" s="75"/>
      <c r="L25" s="75"/>
      <c r="M25" s="68"/>
      <c r="N25" s="72"/>
      <c r="O25" s="75"/>
      <c r="P25" s="75"/>
      <c r="Q25" s="68"/>
      <c r="R25" s="74"/>
      <c r="S25" s="69">
        <v>399</v>
      </c>
      <c r="T25" s="69">
        <v>373</v>
      </c>
      <c r="U25" s="71">
        <f>T25/S25*100-100</f>
        <v>-6.5162907268170471</v>
      </c>
      <c r="V25" s="70"/>
      <c r="W25" s="69"/>
      <c r="X25" s="69"/>
      <c r="Y25" s="68"/>
      <c r="Z25" s="70"/>
      <c r="AA25" s="69">
        <v>29</v>
      </c>
      <c r="AB25" s="69">
        <v>30</v>
      </c>
      <c r="AC25" s="68">
        <f>AB25/AA25*100-100</f>
        <v>3.448275862068968</v>
      </c>
      <c r="AD25" s="70"/>
      <c r="AE25" s="69"/>
      <c r="AF25" s="69"/>
      <c r="AG25" s="68"/>
      <c r="AH25" s="70"/>
      <c r="AI25" s="69"/>
      <c r="AJ25" s="69"/>
      <c r="AK25" s="71"/>
      <c r="AL25" s="70"/>
      <c r="AM25" s="69"/>
      <c r="AN25" s="69"/>
      <c r="AO25" s="68"/>
      <c r="AP25" s="70"/>
      <c r="AQ25" s="69">
        <v>419</v>
      </c>
      <c r="AR25" s="69">
        <v>393</v>
      </c>
      <c r="AS25" s="71">
        <f>AR25/AQ25*100-100</f>
        <v>-6.2052505966587006</v>
      </c>
      <c r="AT25" s="70"/>
      <c r="AU25" s="73"/>
      <c r="AV25" s="73"/>
      <c r="AW25" s="68"/>
      <c r="AX25" s="70"/>
      <c r="AY25" s="69">
        <v>2</v>
      </c>
      <c r="AZ25" s="69">
        <v>2</v>
      </c>
      <c r="BA25" s="72">
        <f>AZ25/AY25*100-100</f>
        <v>0</v>
      </c>
      <c r="BB25" s="70"/>
      <c r="BC25" s="69">
        <v>49</v>
      </c>
      <c r="BD25" s="69">
        <v>48</v>
      </c>
      <c r="BE25" s="71">
        <f>BD25/BC25*100-100</f>
        <v>-2.0408163265306172</v>
      </c>
      <c r="BF25" s="70"/>
      <c r="BG25" s="69"/>
      <c r="BH25" s="69"/>
      <c r="BI25" s="68"/>
      <c r="BJ25" s="70"/>
      <c r="BK25" s="69">
        <v>45</v>
      </c>
      <c r="BL25" s="69">
        <v>44</v>
      </c>
      <c r="BM25" s="71">
        <f>BL25/BK25*100-100</f>
        <v>-2.2222222222222285</v>
      </c>
      <c r="BN25" s="70"/>
      <c r="BO25" s="69"/>
      <c r="BP25" s="69"/>
      <c r="BQ25" s="71"/>
      <c r="BR25" s="70"/>
      <c r="BS25" s="69"/>
      <c r="BT25" s="69"/>
      <c r="BU25" s="68"/>
      <c r="BV25" s="14"/>
      <c r="BW25" s="67" t="s">
        <v>128</v>
      </c>
      <c r="BX25" s="66">
        <f>C25+G25+K25+O25+S25+W25+AA25+AE25+AI25+AM25+AQ25+AU25+AY25+BC25+BG25+BK25+BO25+BS25</f>
        <v>949</v>
      </c>
      <c r="BY25" s="66">
        <f>D25+H25+L25+P25+T25+X25+AB25+AF25+AJ25+AN25+AR25+AV25+AZ25+BD25+BH25+BL25+BP25+BT25</f>
        <v>905</v>
      </c>
      <c r="BZ25" s="8">
        <f>BY25/BX25*100</f>
        <v>95.363540569020017</v>
      </c>
    </row>
    <row r="26" spans="1:78" ht="15" customHeight="1" x14ac:dyDescent="0.25">
      <c r="A26" s="8">
        <v>21</v>
      </c>
      <c r="B26" s="5" t="s">
        <v>31</v>
      </c>
      <c r="C26" s="76">
        <v>3</v>
      </c>
      <c r="D26" s="76">
        <v>3</v>
      </c>
      <c r="E26" s="68">
        <f>D26/C26*100-100</f>
        <v>0</v>
      </c>
      <c r="F26" s="68"/>
      <c r="G26" s="75"/>
      <c r="H26" s="75"/>
      <c r="I26" s="68"/>
      <c r="J26" s="68"/>
      <c r="K26" s="75"/>
      <c r="L26" s="75"/>
      <c r="M26" s="68"/>
      <c r="N26" s="72"/>
      <c r="O26" s="75"/>
      <c r="P26" s="75"/>
      <c r="Q26" s="68"/>
      <c r="R26" s="74"/>
      <c r="S26" s="69">
        <v>326</v>
      </c>
      <c r="T26" s="69">
        <v>324</v>
      </c>
      <c r="U26" s="71">
        <f>T26/S26*100-100</f>
        <v>-0.61349693251533211</v>
      </c>
      <c r="V26" s="70"/>
      <c r="W26" s="69">
        <v>2</v>
      </c>
      <c r="X26" s="69">
        <v>1</v>
      </c>
      <c r="Y26" s="68">
        <f>X26/W26*100-100</f>
        <v>-50</v>
      </c>
      <c r="Z26" s="70"/>
      <c r="AA26" s="69">
        <v>1</v>
      </c>
      <c r="AB26" s="69">
        <v>4</v>
      </c>
      <c r="AC26" s="68">
        <f>AB26/AA26*100-100</f>
        <v>300</v>
      </c>
      <c r="AD26" s="70"/>
      <c r="AE26" s="69">
        <v>1</v>
      </c>
      <c r="AF26" s="69">
        <v>2</v>
      </c>
      <c r="AG26" s="68">
        <f>AF26/AE26*100-100</f>
        <v>100</v>
      </c>
      <c r="AH26" s="70"/>
      <c r="AI26" s="69">
        <v>59</v>
      </c>
      <c r="AJ26" s="69">
        <v>62</v>
      </c>
      <c r="AK26" s="71">
        <f>AJ26/AI26*100-100</f>
        <v>5.0847457627118757</v>
      </c>
      <c r="AL26" s="70"/>
      <c r="AM26" s="69"/>
      <c r="AN26" s="69"/>
      <c r="AO26" s="68"/>
      <c r="AP26" s="70"/>
      <c r="AQ26" s="69">
        <v>242</v>
      </c>
      <c r="AR26" s="69">
        <v>228</v>
      </c>
      <c r="AS26" s="71">
        <f>AR26/AQ26*100-100</f>
        <v>-5.7851239669421517</v>
      </c>
      <c r="AT26" s="70"/>
      <c r="AU26" s="73"/>
      <c r="AV26" s="73"/>
      <c r="AW26" s="68"/>
      <c r="AX26" s="70"/>
      <c r="AY26" s="69">
        <v>2</v>
      </c>
      <c r="AZ26" s="69">
        <v>2</v>
      </c>
      <c r="BA26" s="72">
        <f>AZ26/AY26*100-100</f>
        <v>0</v>
      </c>
      <c r="BB26" s="70"/>
      <c r="BC26" s="69">
        <v>54</v>
      </c>
      <c r="BD26" s="69">
        <v>54</v>
      </c>
      <c r="BE26" s="71">
        <f>BD26/BC26*100-100</f>
        <v>0</v>
      </c>
      <c r="BF26" s="70"/>
      <c r="BG26" s="69"/>
      <c r="BH26" s="69"/>
      <c r="BI26" s="68"/>
      <c r="BJ26" s="70"/>
      <c r="BK26" s="69"/>
      <c r="BL26" s="69"/>
      <c r="BM26" s="71"/>
      <c r="BN26" s="70"/>
      <c r="BO26" s="69"/>
      <c r="BP26" s="69"/>
      <c r="BQ26" s="71"/>
      <c r="BR26" s="70"/>
      <c r="BS26" s="69"/>
      <c r="BT26" s="69"/>
      <c r="BU26" s="68"/>
      <c r="BV26" s="14"/>
      <c r="BW26" s="67" t="s">
        <v>128</v>
      </c>
      <c r="BX26" s="66">
        <f>C26+G26+K26+O26+S26+W26+AA26+AE26+AI26+AM26+AQ26+AU26+AY26+BC26+BG26+BK26+BO26+BS26</f>
        <v>690</v>
      </c>
      <c r="BY26" s="66">
        <f>D26+H26+L26+P26+T26+X26+AB26+AF26+AJ26+AN26+AR26+AV26+AZ26+BD26+BH26+BL26+BP26+BT26</f>
        <v>680</v>
      </c>
      <c r="BZ26" s="8">
        <f>BY26/BX26*100</f>
        <v>98.550724637681171</v>
      </c>
    </row>
    <row r="27" spans="1:78" ht="15" customHeight="1" x14ac:dyDescent="0.25">
      <c r="A27" s="8">
        <v>22</v>
      </c>
      <c r="B27" s="5" t="s">
        <v>32</v>
      </c>
      <c r="C27" s="76">
        <v>13</v>
      </c>
      <c r="D27" s="76">
        <v>10</v>
      </c>
      <c r="E27" s="68">
        <f>D27/C27*100-100</f>
        <v>-23.076923076923066</v>
      </c>
      <c r="F27" s="68"/>
      <c r="G27" s="75">
        <v>0</v>
      </c>
      <c r="H27" s="75">
        <v>1</v>
      </c>
      <c r="I27" s="68"/>
      <c r="J27" s="68"/>
      <c r="K27" s="75"/>
      <c r="L27" s="75"/>
      <c r="M27" s="68"/>
      <c r="N27" s="72"/>
      <c r="O27" s="75"/>
      <c r="P27" s="75"/>
      <c r="Q27" s="68"/>
      <c r="R27" s="74"/>
      <c r="S27" s="69">
        <v>490</v>
      </c>
      <c r="T27" s="69">
        <v>507</v>
      </c>
      <c r="U27" s="71">
        <f>T27/S27*100-100</f>
        <v>3.4693877551020336</v>
      </c>
      <c r="V27" s="70"/>
      <c r="W27" s="69">
        <v>6</v>
      </c>
      <c r="X27" s="69">
        <v>7</v>
      </c>
      <c r="Y27" s="68">
        <f>X27/W27*100-100</f>
        <v>16.666666666666671</v>
      </c>
      <c r="Z27" s="70"/>
      <c r="AA27" s="69">
        <v>6</v>
      </c>
      <c r="AB27" s="69">
        <v>6</v>
      </c>
      <c r="AC27" s="68">
        <f>AB27/AA27*100-100</f>
        <v>0</v>
      </c>
      <c r="AD27" s="70"/>
      <c r="AE27" s="69">
        <v>1</v>
      </c>
      <c r="AF27" s="69">
        <v>2</v>
      </c>
      <c r="AG27" s="68">
        <f>AF27/AE27*100-100</f>
        <v>100</v>
      </c>
      <c r="AH27" s="70"/>
      <c r="AI27" s="69"/>
      <c r="AJ27" s="69"/>
      <c r="AK27" s="71"/>
      <c r="AL27" s="70"/>
      <c r="AM27" s="69"/>
      <c r="AN27" s="69"/>
      <c r="AO27" s="68"/>
      <c r="AP27" s="70"/>
      <c r="AQ27" s="69">
        <v>456</v>
      </c>
      <c r="AR27" s="69">
        <v>428</v>
      </c>
      <c r="AS27" s="71">
        <f>AR27/AQ27*100-100</f>
        <v>-6.1403508771929864</v>
      </c>
      <c r="AT27" s="70"/>
      <c r="AU27" s="73"/>
      <c r="AV27" s="73"/>
      <c r="AW27" s="68"/>
      <c r="AX27" s="70"/>
      <c r="AY27" s="69">
        <v>5</v>
      </c>
      <c r="AZ27" s="69">
        <v>6</v>
      </c>
      <c r="BA27" s="72">
        <f>AZ27/AY27*100-100</f>
        <v>20</v>
      </c>
      <c r="BB27" s="70"/>
      <c r="BC27" s="69">
        <v>80</v>
      </c>
      <c r="BD27" s="69">
        <v>80</v>
      </c>
      <c r="BE27" s="71">
        <f>BD27/BC27*100-100</f>
        <v>0</v>
      </c>
      <c r="BF27" s="70"/>
      <c r="BG27" s="69"/>
      <c r="BH27" s="69"/>
      <c r="BI27" s="68"/>
      <c r="BJ27" s="70"/>
      <c r="BK27" s="69"/>
      <c r="BL27" s="69"/>
      <c r="BM27" s="71"/>
      <c r="BN27" s="70"/>
      <c r="BO27" s="69"/>
      <c r="BP27" s="69"/>
      <c r="BQ27" s="71"/>
      <c r="BR27" s="70"/>
      <c r="BS27" s="69"/>
      <c r="BT27" s="69"/>
      <c r="BU27" s="68"/>
      <c r="BV27" s="14"/>
      <c r="BW27" s="67" t="s">
        <v>128</v>
      </c>
      <c r="BX27" s="66">
        <f>C27+G27+K27+O27+S27+W27+AA27+AE27+AI27+AM27+AQ27+AU27+AY27+BC27+BG27+BK27+BO27+BS27</f>
        <v>1057</v>
      </c>
      <c r="BY27" s="66">
        <f>D27+H27+L27+P27+T27+X27+AB27+AF27+AJ27+AN27+AR27+AV27+AZ27+BD27+BH27+BL27+BP27+BT27</f>
        <v>1047</v>
      </c>
      <c r="BZ27" s="8">
        <f>BY27/BX27*100</f>
        <v>99.053926206244086</v>
      </c>
    </row>
    <row r="28" spans="1:78" ht="15" customHeight="1" x14ac:dyDescent="0.25">
      <c r="A28" s="8">
        <v>23</v>
      </c>
      <c r="B28" s="5" t="s">
        <v>84</v>
      </c>
      <c r="C28" s="76">
        <v>15</v>
      </c>
      <c r="D28" s="76">
        <v>21</v>
      </c>
      <c r="E28" s="68">
        <f>D28/C28*100-100</f>
        <v>40</v>
      </c>
      <c r="F28" s="68"/>
      <c r="G28" s="75">
        <v>1</v>
      </c>
      <c r="H28" s="75">
        <v>1</v>
      </c>
      <c r="I28" s="68">
        <f>H28/G28*100-100</f>
        <v>0</v>
      </c>
      <c r="J28" s="68"/>
      <c r="K28" s="75"/>
      <c r="L28" s="75"/>
      <c r="M28" s="68"/>
      <c r="N28" s="72"/>
      <c r="O28" s="75"/>
      <c r="P28" s="75"/>
      <c r="Q28" s="68"/>
      <c r="R28" s="74"/>
      <c r="S28" s="69">
        <v>515</v>
      </c>
      <c r="T28" s="69">
        <v>487</v>
      </c>
      <c r="U28" s="71">
        <f>T28/S28*100-100</f>
        <v>-5.4368932038834998</v>
      </c>
      <c r="V28" s="70"/>
      <c r="W28" s="69">
        <v>3</v>
      </c>
      <c r="X28" s="69">
        <v>4</v>
      </c>
      <c r="Y28" s="68">
        <f>X28/W28*100-100</f>
        <v>33.333333333333314</v>
      </c>
      <c r="Z28" s="70"/>
      <c r="AA28" s="69"/>
      <c r="AB28" s="69"/>
      <c r="AC28" s="68"/>
      <c r="AD28" s="70"/>
      <c r="AE28" s="69"/>
      <c r="AF28" s="69"/>
      <c r="AG28" s="68"/>
      <c r="AH28" s="70"/>
      <c r="AI28" s="69"/>
      <c r="AJ28" s="69"/>
      <c r="AK28" s="71"/>
      <c r="AL28" s="70"/>
      <c r="AM28" s="69"/>
      <c r="AN28" s="69"/>
      <c r="AO28" s="68"/>
      <c r="AP28" s="70"/>
      <c r="AQ28" s="69">
        <v>506</v>
      </c>
      <c r="AR28" s="69">
        <v>499</v>
      </c>
      <c r="AS28" s="71">
        <f>AR28/AQ28*100-100</f>
        <v>-1.3833992094861713</v>
      </c>
      <c r="AT28" s="70"/>
      <c r="AU28" s="73"/>
      <c r="AV28" s="73"/>
      <c r="AW28" s="68"/>
      <c r="AX28" s="70"/>
      <c r="AY28" s="69">
        <v>3</v>
      </c>
      <c r="AZ28" s="69">
        <v>5</v>
      </c>
      <c r="BA28" s="72">
        <f>AZ28/AY28*100-100</f>
        <v>66.666666666666686</v>
      </c>
      <c r="BB28" s="70"/>
      <c r="BC28" s="69">
        <v>25</v>
      </c>
      <c r="BD28" s="69">
        <v>24</v>
      </c>
      <c r="BE28" s="71">
        <f>BD28/BC28*100-100</f>
        <v>-4</v>
      </c>
      <c r="BF28" s="70"/>
      <c r="BG28" s="69"/>
      <c r="BH28" s="69"/>
      <c r="BI28" s="68"/>
      <c r="BJ28" s="70"/>
      <c r="BK28" s="69">
        <v>55</v>
      </c>
      <c r="BL28" s="69">
        <v>56</v>
      </c>
      <c r="BM28" s="71">
        <f>BL28/BK28*100-100</f>
        <v>1.818181818181813</v>
      </c>
      <c r="BN28" s="70"/>
      <c r="BO28" s="69"/>
      <c r="BP28" s="69"/>
      <c r="BQ28" s="71"/>
      <c r="BR28" s="70"/>
      <c r="BS28" s="69"/>
      <c r="BT28" s="69"/>
      <c r="BU28" s="68"/>
      <c r="BV28" s="14"/>
      <c r="BW28" s="67" t="s">
        <v>128</v>
      </c>
      <c r="BX28" s="66">
        <f>C28+G28+K28+O28+S28+W28+AA28+AE28+AI28+AM28+AQ28+AU28+AY28+BC28+BG28+BK28+BO28+BS28</f>
        <v>1123</v>
      </c>
      <c r="BY28" s="66">
        <f>D28+H28+L28+P28+T28+X28+AB28+AF28+AJ28+AN28+AR28+AV28+AZ28+BD28+BH28+BL28+BP28+BT28</f>
        <v>1097</v>
      </c>
      <c r="BZ28" s="8">
        <f>BY28/BX28*100</f>
        <v>97.684772929652723</v>
      </c>
    </row>
    <row r="29" spans="1:78" ht="15" customHeight="1" x14ac:dyDescent="0.25">
      <c r="A29" s="8">
        <v>24</v>
      </c>
      <c r="B29" s="5" t="s">
        <v>33</v>
      </c>
      <c r="C29" s="76">
        <v>4</v>
      </c>
      <c r="D29" s="76">
        <v>4</v>
      </c>
      <c r="E29" s="68">
        <f>D29/C29*100-100</f>
        <v>0</v>
      </c>
      <c r="F29" s="68"/>
      <c r="G29" s="75"/>
      <c r="H29" s="75"/>
      <c r="I29" s="68"/>
      <c r="J29" s="68"/>
      <c r="K29" s="75"/>
      <c r="L29" s="75"/>
      <c r="M29" s="68"/>
      <c r="N29" s="72"/>
      <c r="O29" s="75"/>
      <c r="P29" s="75"/>
      <c r="Q29" s="68"/>
      <c r="R29" s="74"/>
      <c r="S29" s="69">
        <v>393</v>
      </c>
      <c r="T29" s="69">
        <v>392</v>
      </c>
      <c r="U29" s="71">
        <f>T29/S29*100-100</f>
        <v>-0.25445292620864279</v>
      </c>
      <c r="V29" s="70"/>
      <c r="W29" s="69"/>
      <c r="X29" s="69"/>
      <c r="Y29" s="68"/>
      <c r="Z29" s="70"/>
      <c r="AA29" s="69"/>
      <c r="AB29" s="69"/>
      <c r="AC29" s="68"/>
      <c r="AD29" s="70"/>
      <c r="AE29" s="69"/>
      <c r="AF29" s="69"/>
      <c r="AG29" s="68"/>
      <c r="AH29" s="70"/>
      <c r="AI29" s="69"/>
      <c r="AJ29" s="69"/>
      <c r="AK29" s="71"/>
      <c r="AL29" s="70"/>
      <c r="AM29" s="69"/>
      <c r="AN29" s="69"/>
      <c r="AO29" s="68"/>
      <c r="AP29" s="70"/>
      <c r="AQ29" s="69">
        <v>339</v>
      </c>
      <c r="AR29" s="69">
        <v>336</v>
      </c>
      <c r="AS29" s="71">
        <f>AR29/AQ29*100-100</f>
        <v>-0.88495575221239164</v>
      </c>
      <c r="AT29" s="70"/>
      <c r="AU29" s="73"/>
      <c r="AV29" s="73"/>
      <c r="AW29" s="68"/>
      <c r="AX29" s="70"/>
      <c r="AY29" s="69">
        <v>0</v>
      </c>
      <c r="AZ29" s="69">
        <v>3</v>
      </c>
      <c r="BA29" s="72"/>
      <c r="BB29" s="70"/>
      <c r="BC29" s="69">
        <v>41</v>
      </c>
      <c r="BD29" s="69">
        <v>40</v>
      </c>
      <c r="BE29" s="71">
        <f>BD29/BC29*100-100</f>
        <v>-2.4390243902439011</v>
      </c>
      <c r="BF29" s="70"/>
      <c r="BG29" s="69"/>
      <c r="BH29" s="69"/>
      <c r="BI29" s="68"/>
      <c r="BJ29" s="70"/>
      <c r="BK29" s="69">
        <v>41</v>
      </c>
      <c r="BL29" s="69">
        <v>41</v>
      </c>
      <c r="BM29" s="71">
        <f>BL29/BK29*100-100</f>
        <v>0</v>
      </c>
      <c r="BN29" s="70"/>
      <c r="BO29" s="69"/>
      <c r="BP29" s="69"/>
      <c r="BQ29" s="71"/>
      <c r="BR29" s="70"/>
      <c r="BS29" s="69"/>
      <c r="BT29" s="69"/>
      <c r="BU29" s="68"/>
      <c r="BV29" s="14"/>
      <c r="BW29" s="67" t="s">
        <v>128</v>
      </c>
      <c r="BX29" s="66">
        <f>C29+G29+K29+O29+S29+W29+AA29+AE29+AI29+AM29+AQ29+AU29+AY29+BC29+BG29+BK29+BO29+BS29</f>
        <v>818</v>
      </c>
      <c r="BY29" s="66">
        <f>D29+H29+L29+P29+T29+X29+AB29+AF29+AJ29+AN29+AR29+AV29+AZ29+BD29+BH29+BL29+BP29+BT29</f>
        <v>816</v>
      </c>
      <c r="BZ29" s="8">
        <f>BY29/BX29*100</f>
        <v>99.755501222493891</v>
      </c>
    </row>
    <row r="30" spans="1:78" ht="15" customHeight="1" x14ac:dyDescent="0.25">
      <c r="A30" s="8">
        <v>25</v>
      </c>
      <c r="B30" s="19" t="s">
        <v>34</v>
      </c>
      <c r="C30" s="76">
        <v>5</v>
      </c>
      <c r="D30" s="76">
        <v>5</v>
      </c>
      <c r="E30" s="68">
        <f>D30/C30*100-100</f>
        <v>0</v>
      </c>
      <c r="F30" s="68"/>
      <c r="G30" s="75">
        <v>0</v>
      </c>
      <c r="H30" s="75">
        <v>2</v>
      </c>
      <c r="I30" s="68"/>
      <c r="J30" s="68"/>
      <c r="K30" s="75"/>
      <c r="L30" s="75"/>
      <c r="M30" s="68"/>
      <c r="N30" s="72"/>
      <c r="O30" s="75"/>
      <c r="P30" s="75"/>
      <c r="Q30" s="68"/>
      <c r="R30" s="74"/>
      <c r="S30" s="69">
        <v>166</v>
      </c>
      <c r="T30" s="69">
        <v>157</v>
      </c>
      <c r="U30" s="71">
        <f>T30/S30*100-100</f>
        <v>-5.4216867469879588</v>
      </c>
      <c r="V30" s="70"/>
      <c r="W30" s="69">
        <v>3</v>
      </c>
      <c r="X30" s="69">
        <v>2</v>
      </c>
      <c r="Y30" s="68">
        <f>X30/W30*100-100</f>
        <v>-33.333333333333343</v>
      </c>
      <c r="Z30" s="70"/>
      <c r="AA30" s="69">
        <v>9</v>
      </c>
      <c r="AB30" s="69">
        <v>12</v>
      </c>
      <c r="AC30" s="68">
        <f>AB30/AA30*100-100</f>
        <v>33.333333333333314</v>
      </c>
      <c r="AD30" s="70"/>
      <c r="AE30" s="69">
        <v>0</v>
      </c>
      <c r="AF30" s="69">
        <v>1</v>
      </c>
      <c r="AG30" s="68"/>
      <c r="AH30" s="70"/>
      <c r="AI30" s="69"/>
      <c r="AJ30" s="69"/>
      <c r="AK30" s="71"/>
      <c r="AL30" s="70"/>
      <c r="AM30" s="69"/>
      <c r="AN30" s="69"/>
      <c r="AO30" s="68"/>
      <c r="AP30" s="70"/>
      <c r="AQ30" s="69">
        <v>148</v>
      </c>
      <c r="AR30" s="69">
        <v>132</v>
      </c>
      <c r="AS30" s="71">
        <f>AR30/AQ30*100-100</f>
        <v>-10.810810810810807</v>
      </c>
      <c r="AT30" s="70"/>
      <c r="AU30" s="73"/>
      <c r="AV30" s="73"/>
      <c r="AW30" s="68"/>
      <c r="AX30" s="70"/>
      <c r="AY30" s="69">
        <v>2</v>
      </c>
      <c r="AZ30" s="69">
        <v>1</v>
      </c>
      <c r="BA30" s="72">
        <f>AZ30/AY30*100-100</f>
        <v>-50</v>
      </c>
      <c r="BB30" s="70"/>
      <c r="BC30" s="69"/>
      <c r="BD30" s="69"/>
      <c r="BE30" s="71"/>
      <c r="BF30" s="70"/>
      <c r="BG30" s="69"/>
      <c r="BH30" s="69"/>
      <c r="BI30" s="68"/>
      <c r="BJ30" s="70"/>
      <c r="BK30" s="69">
        <v>27</v>
      </c>
      <c r="BL30" s="69">
        <v>24</v>
      </c>
      <c r="BM30" s="71">
        <f>BL30/BK30*100-100</f>
        <v>-11.111111111111114</v>
      </c>
      <c r="BN30" s="70"/>
      <c r="BO30" s="69"/>
      <c r="BP30" s="69"/>
      <c r="BQ30" s="71"/>
      <c r="BR30" s="70"/>
      <c r="BS30" s="69"/>
      <c r="BT30" s="69"/>
      <c r="BU30" s="68"/>
      <c r="BV30" s="14"/>
      <c r="BW30" s="67" t="s">
        <v>128</v>
      </c>
      <c r="BX30" s="66">
        <f>C30+G30+K30+O30+S30+W30+AA30+AE30+AI30+AM30+AQ30+AU30+AY30+BC30+BG30+BK30+BO30+BS30</f>
        <v>360</v>
      </c>
      <c r="BY30" s="66">
        <f>D30+H30+L30+P30+T30+X30+AB30+AF30+AJ30+AN30+AR30+AV30+AZ30+BD30+BH30+BL30+BP30+BT30</f>
        <v>336</v>
      </c>
      <c r="BZ30" s="8">
        <f>BY30/BX30*100</f>
        <v>93.333333333333329</v>
      </c>
    </row>
    <row r="31" spans="1:78" ht="15" customHeight="1" x14ac:dyDescent="0.25">
      <c r="A31" s="8">
        <v>26</v>
      </c>
      <c r="B31" s="19" t="s">
        <v>88</v>
      </c>
      <c r="C31" s="76">
        <v>5</v>
      </c>
      <c r="D31" s="76">
        <v>13</v>
      </c>
      <c r="E31" s="68">
        <f>D31/C31*100-100</f>
        <v>160</v>
      </c>
      <c r="F31" s="68"/>
      <c r="G31" s="75"/>
      <c r="H31" s="75"/>
      <c r="I31" s="68"/>
      <c r="J31" s="68"/>
      <c r="K31" s="75"/>
      <c r="L31" s="75"/>
      <c r="M31" s="68"/>
      <c r="N31" s="72"/>
      <c r="O31" s="75"/>
      <c r="P31" s="75"/>
      <c r="Q31" s="68"/>
      <c r="R31" s="74"/>
      <c r="S31" s="69">
        <v>114</v>
      </c>
      <c r="T31" s="69">
        <v>103</v>
      </c>
      <c r="U31" s="71">
        <f>T31/S31*100-100</f>
        <v>-9.6491228070175339</v>
      </c>
      <c r="V31" s="70"/>
      <c r="W31" s="69"/>
      <c r="X31" s="69"/>
      <c r="Y31" s="68"/>
      <c r="Z31" s="70"/>
      <c r="AA31" s="69">
        <v>3</v>
      </c>
      <c r="AB31" s="69">
        <v>3</v>
      </c>
      <c r="AC31" s="68">
        <f>AB31/AA31*100-100</f>
        <v>0</v>
      </c>
      <c r="AD31" s="70"/>
      <c r="AE31" s="69"/>
      <c r="AF31" s="69"/>
      <c r="AG31" s="68"/>
      <c r="AH31" s="70"/>
      <c r="AI31" s="69"/>
      <c r="AJ31" s="69"/>
      <c r="AK31" s="71"/>
      <c r="AL31" s="70"/>
      <c r="AM31" s="69"/>
      <c r="AN31" s="69"/>
      <c r="AO31" s="68"/>
      <c r="AP31" s="70"/>
      <c r="AQ31" s="69">
        <v>105</v>
      </c>
      <c r="AR31" s="69">
        <v>106</v>
      </c>
      <c r="AS31" s="71">
        <f>AR31/AQ31*100-100</f>
        <v>0.952380952380949</v>
      </c>
      <c r="AT31" s="70"/>
      <c r="AU31" s="73"/>
      <c r="AV31" s="73"/>
      <c r="AW31" s="68"/>
      <c r="AX31" s="70"/>
      <c r="AY31" s="69"/>
      <c r="AZ31" s="69">
        <v>1</v>
      </c>
      <c r="BA31" s="72"/>
      <c r="BB31" s="70"/>
      <c r="BC31" s="69"/>
      <c r="BD31" s="69"/>
      <c r="BE31" s="71"/>
      <c r="BF31" s="70"/>
      <c r="BG31" s="69"/>
      <c r="BH31" s="69"/>
      <c r="BI31" s="68"/>
      <c r="BJ31" s="70"/>
      <c r="BK31" s="69">
        <v>15</v>
      </c>
      <c r="BL31" s="69">
        <v>10</v>
      </c>
      <c r="BM31" s="71">
        <f>BL31/BK31*100-100</f>
        <v>-33.333333333333343</v>
      </c>
      <c r="BN31" s="70"/>
      <c r="BO31" s="69"/>
      <c r="BP31" s="69"/>
      <c r="BQ31" s="71"/>
      <c r="BR31" s="70"/>
      <c r="BS31" s="69"/>
      <c r="BT31" s="69"/>
      <c r="BU31" s="68"/>
      <c r="BV31" s="14"/>
      <c r="BW31" s="67" t="s">
        <v>128</v>
      </c>
      <c r="BX31" s="66">
        <f>C31+G31+K31+O31+S31+W31+AA31+AE31+AI31+AM31+AQ31+AU31+AY31+BC31+BG31+BK31+BO31+BS31</f>
        <v>242</v>
      </c>
      <c r="BY31" s="66">
        <f>D31+H31+L31+P31+T31+X31+AB31+AF31+AJ31+AN31+AR31+AV31+AZ31+BD31+BH31+BL31+BP31+BT31</f>
        <v>236</v>
      </c>
      <c r="BZ31" s="8">
        <f>BY31/BX31*100</f>
        <v>97.52066115702479</v>
      </c>
    </row>
    <row r="32" spans="1:78" ht="15" customHeight="1" x14ac:dyDescent="0.25">
      <c r="A32" s="8">
        <v>27</v>
      </c>
      <c r="B32" s="19" t="s">
        <v>35</v>
      </c>
      <c r="C32" s="76"/>
      <c r="D32" s="76"/>
      <c r="E32" s="68"/>
      <c r="F32" s="68"/>
      <c r="G32" s="75"/>
      <c r="H32" s="75"/>
      <c r="I32" s="68"/>
      <c r="J32" s="68"/>
      <c r="K32" s="75"/>
      <c r="L32" s="75"/>
      <c r="M32" s="68"/>
      <c r="N32" s="72"/>
      <c r="O32" s="75"/>
      <c r="P32" s="75"/>
      <c r="Q32" s="68"/>
      <c r="R32" s="74"/>
      <c r="S32" s="69">
        <v>496</v>
      </c>
      <c r="T32" s="69">
        <v>478</v>
      </c>
      <c r="U32" s="71">
        <f>T32/S32*100-100</f>
        <v>-3.6290322580645125</v>
      </c>
      <c r="V32" s="70"/>
      <c r="W32" s="69">
        <v>4</v>
      </c>
      <c r="X32" s="69">
        <v>11</v>
      </c>
      <c r="Y32" s="68">
        <f>X32/W32*100-100</f>
        <v>175</v>
      </c>
      <c r="Z32" s="70"/>
      <c r="AA32" s="69"/>
      <c r="AB32" s="69"/>
      <c r="AC32" s="68"/>
      <c r="AD32" s="70"/>
      <c r="AE32" s="69"/>
      <c r="AF32" s="69"/>
      <c r="AG32" s="68"/>
      <c r="AH32" s="70"/>
      <c r="AI32" s="69">
        <v>422</v>
      </c>
      <c r="AJ32" s="69">
        <v>422</v>
      </c>
      <c r="AK32" s="71">
        <f>AJ32/AI32*100-100</f>
        <v>0</v>
      </c>
      <c r="AL32" s="70"/>
      <c r="AM32" s="69"/>
      <c r="AN32" s="69"/>
      <c r="AO32" s="68"/>
      <c r="AP32" s="70"/>
      <c r="AQ32" s="69"/>
      <c r="AR32" s="69"/>
      <c r="AS32" s="71"/>
      <c r="AT32" s="70"/>
      <c r="AU32" s="73"/>
      <c r="AV32" s="73"/>
      <c r="AW32" s="68"/>
      <c r="AX32" s="70"/>
      <c r="AY32" s="69">
        <v>8</v>
      </c>
      <c r="AZ32" s="69">
        <v>9</v>
      </c>
      <c r="BA32" s="72">
        <f>AZ32/AY32*100-100</f>
        <v>12.5</v>
      </c>
      <c r="BB32" s="70"/>
      <c r="BC32" s="69"/>
      <c r="BD32" s="69"/>
      <c r="BE32" s="71"/>
      <c r="BF32" s="70"/>
      <c r="BG32" s="69"/>
      <c r="BH32" s="69"/>
      <c r="BI32" s="68"/>
      <c r="BJ32" s="70"/>
      <c r="BK32" s="69">
        <v>55</v>
      </c>
      <c r="BL32" s="69">
        <v>55</v>
      </c>
      <c r="BM32" s="71">
        <f>BL32/BK32*100-100</f>
        <v>0</v>
      </c>
      <c r="BN32" s="70"/>
      <c r="BO32" s="69"/>
      <c r="BP32" s="69"/>
      <c r="BQ32" s="71"/>
      <c r="BR32" s="70"/>
      <c r="BS32" s="69"/>
      <c r="BT32" s="69"/>
      <c r="BU32" s="68"/>
      <c r="BV32" s="14"/>
      <c r="BW32" s="67" t="s">
        <v>128</v>
      </c>
      <c r="BX32" s="66">
        <f>C32+G32+K32+O32+S32+W32+AA32+AE32+AI32+AM32+AQ32+AU32+AY32+BC32+BG32+BK32+BO32+BS32</f>
        <v>985</v>
      </c>
      <c r="BY32" s="66">
        <f>D32+H32+L32+P32+T32+X32+AB32+AF32+AJ32+AN32+AR32+AV32+AZ32+BD32+BH32+BL32+BP32+BT32</f>
        <v>975</v>
      </c>
      <c r="BZ32" s="8">
        <f>BY32/BX32*100</f>
        <v>98.984771573604064</v>
      </c>
    </row>
    <row r="33" spans="1:78" ht="15" customHeight="1" x14ac:dyDescent="0.25">
      <c r="A33" s="8"/>
      <c r="B33" s="19" t="s">
        <v>11</v>
      </c>
      <c r="C33" s="76"/>
      <c r="D33" s="76"/>
      <c r="E33" s="68"/>
      <c r="F33" s="68"/>
      <c r="G33" s="75"/>
      <c r="H33" s="75"/>
      <c r="I33" s="68"/>
      <c r="J33" s="68"/>
      <c r="K33" s="75"/>
      <c r="L33" s="75"/>
      <c r="M33" s="68"/>
      <c r="N33" s="72"/>
      <c r="O33" s="75"/>
      <c r="P33" s="75"/>
      <c r="Q33" s="68"/>
      <c r="R33" s="74"/>
      <c r="S33" s="69">
        <v>118</v>
      </c>
      <c r="T33" s="69">
        <v>121</v>
      </c>
      <c r="U33" s="71">
        <f>T33/S33*100-100</f>
        <v>2.5423728813559308</v>
      </c>
      <c r="V33" s="70"/>
      <c r="W33" s="69"/>
      <c r="X33" s="69"/>
      <c r="Y33" s="68"/>
      <c r="Z33" s="70"/>
      <c r="AA33" s="69"/>
      <c r="AB33" s="69"/>
      <c r="AC33" s="68"/>
      <c r="AD33" s="70"/>
      <c r="AE33" s="69"/>
      <c r="AF33" s="69"/>
      <c r="AG33" s="68"/>
      <c r="AH33" s="70"/>
      <c r="AI33" s="69"/>
      <c r="AJ33" s="69"/>
      <c r="AK33" s="71"/>
      <c r="AL33" s="70"/>
      <c r="AM33" s="69"/>
      <c r="AN33" s="69"/>
      <c r="AO33" s="68"/>
      <c r="AP33" s="70"/>
      <c r="AQ33" s="69">
        <v>94</v>
      </c>
      <c r="AR33" s="69">
        <v>92</v>
      </c>
      <c r="AS33" s="71">
        <f>AR33/AQ33*100-100</f>
        <v>-2.1276595744680833</v>
      </c>
      <c r="AT33" s="70"/>
      <c r="AU33" s="73"/>
      <c r="AV33" s="73"/>
      <c r="AW33" s="68"/>
      <c r="AX33" s="70"/>
      <c r="AY33" s="69"/>
      <c r="AZ33" s="69"/>
      <c r="BA33" s="72"/>
      <c r="BB33" s="70"/>
      <c r="BC33" s="69"/>
      <c r="BD33" s="69"/>
      <c r="BE33" s="71"/>
      <c r="BF33" s="70"/>
      <c r="BG33" s="69"/>
      <c r="BH33" s="69"/>
      <c r="BI33" s="68"/>
      <c r="BJ33" s="70"/>
      <c r="BK33" s="69"/>
      <c r="BL33" s="69"/>
      <c r="BM33" s="71"/>
      <c r="BN33" s="70"/>
      <c r="BO33" s="69"/>
      <c r="BP33" s="69"/>
      <c r="BQ33" s="71"/>
      <c r="BR33" s="70"/>
      <c r="BS33" s="69"/>
      <c r="BT33" s="69"/>
      <c r="BU33" s="68"/>
      <c r="BV33" s="14"/>
      <c r="BW33" s="67" t="s">
        <v>128</v>
      </c>
      <c r="BX33" s="66">
        <f>C33+G33+K33+O33+S33+W33+AA33+AE33+AI33+AM33+AQ33+AU33+AY33+BC33+BG33+BK33+BO33+BS33</f>
        <v>212</v>
      </c>
      <c r="BY33" s="66">
        <f>D33+H33+L33+P33+T33+X33+AB33+AF33+AJ33+AN33+AR33+AV33+AZ33+BD33+BH33+BL33+BP33+BT33</f>
        <v>213</v>
      </c>
      <c r="BZ33" s="8">
        <f>BY33/BX33*100</f>
        <v>100.47169811320755</v>
      </c>
    </row>
    <row r="34" spans="1:78" ht="15" customHeight="1" x14ac:dyDescent="0.25">
      <c r="A34" s="8">
        <v>28</v>
      </c>
      <c r="B34" s="19" t="s">
        <v>36</v>
      </c>
      <c r="C34" s="76">
        <v>1</v>
      </c>
      <c r="D34" s="76">
        <v>1</v>
      </c>
      <c r="E34" s="68">
        <f>D34/C34*100-100</f>
        <v>0</v>
      </c>
      <c r="F34" s="68"/>
      <c r="G34" s="75"/>
      <c r="H34" s="75"/>
      <c r="I34" s="68"/>
      <c r="J34" s="68"/>
      <c r="K34" s="75"/>
      <c r="L34" s="75"/>
      <c r="M34" s="68"/>
      <c r="N34" s="72"/>
      <c r="O34" s="75"/>
      <c r="P34" s="75"/>
      <c r="Q34" s="68"/>
      <c r="R34" s="74"/>
      <c r="S34" s="69">
        <v>461</v>
      </c>
      <c r="T34" s="69">
        <v>451</v>
      </c>
      <c r="U34" s="71">
        <f>T34/S34*100-100</f>
        <v>-2.1691973969631135</v>
      </c>
      <c r="V34" s="70"/>
      <c r="W34" s="69">
        <v>1</v>
      </c>
      <c r="X34" s="69">
        <v>1</v>
      </c>
      <c r="Y34" s="68">
        <f>X34/W34*100-100</f>
        <v>0</v>
      </c>
      <c r="Z34" s="70"/>
      <c r="AA34" s="69">
        <v>3</v>
      </c>
      <c r="AB34" s="69">
        <v>5</v>
      </c>
      <c r="AC34" s="68">
        <f>AB34/AA34*100-100</f>
        <v>66.666666666666686</v>
      </c>
      <c r="AD34" s="70"/>
      <c r="AE34" s="69"/>
      <c r="AF34" s="69"/>
      <c r="AG34" s="68"/>
      <c r="AH34" s="70"/>
      <c r="AI34" s="69"/>
      <c r="AJ34" s="69"/>
      <c r="AK34" s="71"/>
      <c r="AL34" s="70"/>
      <c r="AM34" s="69"/>
      <c r="AN34" s="69"/>
      <c r="AO34" s="68"/>
      <c r="AP34" s="70"/>
      <c r="AQ34" s="69">
        <v>455</v>
      </c>
      <c r="AR34" s="69">
        <v>450</v>
      </c>
      <c r="AS34" s="71">
        <f>AR34/AQ34*100-100</f>
        <v>-1.098901098901095</v>
      </c>
      <c r="AT34" s="70"/>
      <c r="AU34" s="73"/>
      <c r="AV34" s="73"/>
      <c r="AW34" s="68"/>
      <c r="AX34" s="70"/>
      <c r="AY34" s="69">
        <v>7</v>
      </c>
      <c r="AZ34" s="69">
        <v>6</v>
      </c>
      <c r="BA34" s="72">
        <f>AZ34/AY34*100-100</f>
        <v>-14.285714285714292</v>
      </c>
      <c r="BB34" s="70"/>
      <c r="BC34" s="69">
        <v>24</v>
      </c>
      <c r="BD34" s="69">
        <v>24</v>
      </c>
      <c r="BE34" s="71">
        <f>BD34/BC34*100-100</f>
        <v>0</v>
      </c>
      <c r="BF34" s="70"/>
      <c r="BG34" s="69"/>
      <c r="BH34" s="69"/>
      <c r="BI34" s="68"/>
      <c r="BJ34" s="70"/>
      <c r="BK34" s="69">
        <v>59</v>
      </c>
      <c r="BL34" s="69">
        <v>60</v>
      </c>
      <c r="BM34" s="71">
        <f>BL34/BK34*100-100</f>
        <v>1.6949152542372872</v>
      </c>
      <c r="BN34" s="70"/>
      <c r="BO34" s="69"/>
      <c r="BP34" s="69"/>
      <c r="BQ34" s="71"/>
      <c r="BR34" s="70"/>
      <c r="BS34" s="69">
        <v>2</v>
      </c>
      <c r="BT34" s="69">
        <v>1</v>
      </c>
      <c r="BU34" s="68">
        <f>BT34/BS34*100-100</f>
        <v>-50</v>
      </c>
      <c r="BV34" s="14"/>
      <c r="BW34" s="67" t="s">
        <v>128</v>
      </c>
      <c r="BX34" s="66">
        <f>C34+G34+K34+O34+S34+W34+AA34+AE34+AI34+AM34+AQ34+AU34+AY34+BC34+BG34+BK34+BO34+BS34</f>
        <v>1013</v>
      </c>
      <c r="BY34" s="66">
        <f>D34+H34+L34+P34+T34+X34+AB34+AF34+AJ34+AN34+AR34+AV34+AZ34+BD34+BH34+BL34+BP34+BT34</f>
        <v>999</v>
      </c>
      <c r="BZ34" s="8">
        <f>BY34/BX34*100</f>
        <v>98.617966436327748</v>
      </c>
    </row>
    <row r="35" spans="1:78" ht="15" customHeight="1" x14ac:dyDescent="0.25">
      <c r="A35" s="8">
        <v>29</v>
      </c>
      <c r="B35" s="19" t="s">
        <v>37</v>
      </c>
      <c r="C35" s="76"/>
      <c r="D35" s="76"/>
      <c r="E35" s="68"/>
      <c r="F35" s="68"/>
      <c r="G35" s="75"/>
      <c r="H35" s="75"/>
      <c r="I35" s="68"/>
      <c r="J35" s="68"/>
      <c r="K35" s="75"/>
      <c r="L35" s="75"/>
      <c r="M35" s="68"/>
      <c r="N35" s="72"/>
      <c r="O35" s="75"/>
      <c r="P35" s="75"/>
      <c r="Q35" s="68"/>
      <c r="R35" s="74"/>
      <c r="S35" s="69">
        <v>350</v>
      </c>
      <c r="T35" s="69">
        <v>345</v>
      </c>
      <c r="U35" s="71">
        <f>T35/S35*100-100</f>
        <v>-1.4285714285714164</v>
      </c>
      <c r="V35" s="70"/>
      <c r="W35" s="69">
        <v>3</v>
      </c>
      <c r="X35" s="69">
        <v>4</v>
      </c>
      <c r="Y35" s="68">
        <f>X35/W35*100-100</f>
        <v>33.333333333333314</v>
      </c>
      <c r="Z35" s="70"/>
      <c r="AA35" s="69"/>
      <c r="AB35" s="69"/>
      <c r="AC35" s="68"/>
      <c r="AD35" s="70"/>
      <c r="AE35" s="69"/>
      <c r="AF35" s="69"/>
      <c r="AG35" s="68"/>
      <c r="AH35" s="70"/>
      <c r="AI35" s="69"/>
      <c r="AJ35" s="69"/>
      <c r="AK35" s="71"/>
      <c r="AL35" s="70"/>
      <c r="AM35" s="69"/>
      <c r="AN35" s="69"/>
      <c r="AO35" s="68"/>
      <c r="AP35" s="70"/>
      <c r="AQ35" s="69">
        <v>389</v>
      </c>
      <c r="AR35" s="69">
        <v>383</v>
      </c>
      <c r="AS35" s="71">
        <f>AR35/AQ35*100-100</f>
        <v>-1.5424164524421684</v>
      </c>
      <c r="AT35" s="70"/>
      <c r="AU35" s="73"/>
      <c r="AV35" s="73"/>
      <c r="AW35" s="68"/>
      <c r="AX35" s="70"/>
      <c r="AY35" s="69">
        <v>2</v>
      </c>
      <c r="AZ35" s="69">
        <v>2</v>
      </c>
      <c r="BA35" s="72">
        <f>AZ35/AY35*100-100</f>
        <v>0</v>
      </c>
      <c r="BB35" s="70"/>
      <c r="BC35" s="69"/>
      <c r="BD35" s="69"/>
      <c r="BE35" s="71"/>
      <c r="BF35" s="70"/>
      <c r="BG35" s="69"/>
      <c r="BH35" s="69"/>
      <c r="BI35" s="68"/>
      <c r="BJ35" s="70"/>
      <c r="BK35" s="69">
        <v>75</v>
      </c>
      <c r="BL35" s="69">
        <v>70</v>
      </c>
      <c r="BM35" s="71">
        <f>BL35/BK35*100-100</f>
        <v>-6.6666666666666714</v>
      </c>
      <c r="BN35" s="70"/>
      <c r="BO35" s="69"/>
      <c r="BP35" s="69"/>
      <c r="BQ35" s="71"/>
      <c r="BR35" s="70"/>
      <c r="BS35" s="69"/>
      <c r="BT35" s="69"/>
      <c r="BU35" s="68"/>
      <c r="BV35" s="14"/>
      <c r="BW35" s="67" t="s">
        <v>128</v>
      </c>
      <c r="BX35" s="66">
        <f>C35+G35+K35+O35+S35+W35+AA35+AE35+AI35+AM35+AQ35+AU35+AY35+BC35+BG35+BK35+BO35+BS35</f>
        <v>819</v>
      </c>
      <c r="BY35" s="66">
        <f>D35+H35+L35+P35+T35+X35+AB35+AF35+AJ35+AN35+AR35+AV35+AZ35+BD35+BH35+BL35+BP35+BT35</f>
        <v>804</v>
      </c>
      <c r="BZ35" s="8">
        <f>BY35/BX35*100</f>
        <v>98.168498168498161</v>
      </c>
    </row>
    <row r="36" spans="1:78" ht="15" customHeight="1" x14ac:dyDescent="0.25">
      <c r="A36" s="8">
        <v>30</v>
      </c>
      <c r="B36" s="19" t="s">
        <v>85</v>
      </c>
      <c r="C36" s="76">
        <v>13</v>
      </c>
      <c r="D36" s="76">
        <v>18</v>
      </c>
      <c r="E36" s="68">
        <f>D36/C36*100-100</f>
        <v>38.461538461538453</v>
      </c>
      <c r="F36" s="68"/>
      <c r="G36" s="75">
        <v>1</v>
      </c>
      <c r="H36" s="75">
        <v>1</v>
      </c>
      <c r="I36" s="68">
        <f>H36/G36*100-100</f>
        <v>0</v>
      </c>
      <c r="J36" s="68"/>
      <c r="K36" s="75"/>
      <c r="L36" s="75"/>
      <c r="M36" s="68"/>
      <c r="N36" s="72"/>
      <c r="O36" s="75"/>
      <c r="P36" s="75"/>
      <c r="Q36" s="68"/>
      <c r="R36" s="74"/>
      <c r="S36" s="69">
        <v>242</v>
      </c>
      <c r="T36" s="69">
        <v>231</v>
      </c>
      <c r="U36" s="71">
        <f>T36/S36*100-100</f>
        <v>-4.5454545454545467</v>
      </c>
      <c r="V36" s="70"/>
      <c r="W36" s="69"/>
      <c r="X36" s="69"/>
      <c r="Y36" s="68"/>
      <c r="Z36" s="70"/>
      <c r="AA36" s="69">
        <v>7</v>
      </c>
      <c r="AB36" s="69">
        <v>7</v>
      </c>
      <c r="AC36" s="68">
        <f>AB36/AA36*100-100</f>
        <v>0</v>
      </c>
      <c r="AD36" s="70"/>
      <c r="AE36" s="69">
        <v>1</v>
      </c>
      <c r="AF36" s="69">
        <v>1</v>
      </c>
      <c r="AG36" s="68">
        <f>AF36/AE36*100-100</f>
        <v>0</v>
      </c>
      <c r="AH36" s="70"/>
      <c r="AI36" s="69"/>
      <c r="AJ36" s="69"/>
      <c r="AK36" s="71"/>
      <c r="AL36" s="70"/>
      <c r="AM36" s="69"/>
      <c r="AN36" s="69"/>
      <c r="AO36" s="68"/>
      <c r="AP36" s="70"/>
      <c r="AQ36" s="69">
        <v>258</v>
      </c>
      <c r="AR36" s="69">
        <v>264</v>
      </c>
      <c r="AS36" s="71">
        <f>AR36/AQ36*100-100</f>
        <v>2.3255813953488484</v>
      </c>
      <c r="AT36" s="70"/>
      <c r="AU36" s="73"/>
      <c r="AV36" s="73"/>
      <c r="AW36" s="68"/>
      <c r="AX36" s="70"/>
      <c r="AY36" s="69">
        <v>1</v>
      </c>
      <c r="AZ36" s="69">
        <v>0</v>
      </c>
      <c r="BA36" s="72"/>
      <c r="BB36" s="70"/>
      <c r="BC36" s="69"/>
      <c r="BD36" s="69"/>
      <c r="BE36" s="71"/>
      <c r="BF36" s="70"/>
      <c r="BG36" s="69"/>
      <c r="BH36" s="69"/>
      <c r="BI36" s="68"/>
      <c r="BJ36" s="70"/>
      <c r="BK36" s="69">
        <v>42</v>
      </c>
      <c r="BL36" s="69">
        <v>44</v>
      </c>
      <c r="BM36" s="71">
        <f>BL36/BK36*100-100</f>
        <v>4.7619047619047734</v>
      </c>
      <c r="BN36" s="70"/>
      <c r="BO36" s="69"/>
      <c r="BP36" s="69"/>
      <c r="BQ36" s="71"/>
      <c r="BR36" s="70"/>
      <c r="BS36" s="69">
        <v>1</v>
      </c>
      <c r="BT36" s="69">
        <v>1</v>
      </c>
      <c r="BU36" s="68"/>
      <c r="BV36" s="14"/>
      <c r="BW36" s="67" t="s">
        <v>128</v>
      </c>
      <c r="BX36" s="66">
        <f>C36+G36+K36+O36+S36+W36+AA36+AE36+AI36+AM36+AQ36+AU36+AY36+BC36+BG36+BK36+BO36+BS36</f>
        <v>566</v>
      </c>
      <c r="BY36" s="66">
        <f>D36+H36+L36+P36+T36+X36+AB36+AF36+AJ36+AN36+AR36+AV36+AZ36+BD36+BH36+BL36+BP36+BT36</f>
        <v>567</v>
      </c>
      <c r="BZ36" s="8">
        <f>BY36/BX36*100</f>
        <v>100.17667844522968</v>
      </c>
    </row>
    <row r="37" spans="1:78" ht="15" customHeight="1" x14ac:dyDescent="0.25">
      <c r="A37" s="8">
        <v>31</v>
      </c>
      <c r="B37" s="19" t="s">
        <v>38</v>
      </c>
      <c r="C37" s="76">
        <v>2</v>
      </c>
      <c r="D37" s="76">
        <v>2</v>
      </c>
      <c r="E37" s="68">
        <f>D37/C37*100-100</f>
        <v>0</v>
      </c>
      <c r="F37" s="68"/>
      <c r="G37" s="75"/>
      <c r="H37" s="75"/>
      <c r="I37" s="68"/>
      <c r="J37" s="68"/>
      <c r="K37" s="75"/>
      <c r="L37" s="75"/>
      <c r="M37" s="68"/>
      <c r="N37" s="72"/>
      <c r="O37" s="75"/>
      <c r="P37" s="75"/>
      <c r="Q37" s="68"/>
      <c r="R37" s="74"/>
      <c r="S37" s="69">
        <v>309</v>
      </c>
      <c r="T37" s="69">
        <v>296</v>
      </c>
      <c r="U37" s="71">
        <f>T37/S37*100-100</f>
        <v>-4.2071197411003283</v>
      </c>
      <c r="V37" s="70"/>
      <c r="W37" s="69"/>
      <c r="X37" s="69"/>
      <c r="Y37" s="68"/>
      <c r="Z37" s="70"/>
      <c r="AA37" s="69"/>
      <c r="AB37" s="69"/>
      <c r="AC37" s="68"/>
      <c r="AD37" s="70"/>
      <c r="AE37" s="69"/>
      <c r="AF37" s="69"/>
      <c r="AG37" s="68"/>
      <c r="AH37" s="70"/>
      <c r="AI37" s="69"/>
      <c r="AJ37" s="69"/>
      <c r="AK37" s="71"/>
      <c r="AL37" s="70"/>
      <c r="AM37" s="69"/>
      <c r="AN37" s="69"/>
      <c r="AO37" s="68"/>
      <c r="AP37" s="70"/>
      <c r="AQ37" s="69">
        <v>273</v>
      </c>
      <c r="AR37" s="69">
        <v>261</v>
      </c>
      <c r="AS37" s="71">
        <f>AR37/AQ37*100-100</f>
        <v>-4.3956043956043942</v>
      </c>
      <c r="AT37" s="70"/>
      <c r="AU37" s="73"/>
      <c r="AV37" s="73"/>
      <c r="AW37" s="68"/>
      <c r="AX37" s="70"/>
      <c r="AY37" s="69">
        <v>5</v>
      </c>
      <c r="AZ37" s="69">
        <v>8</v>
      </c>
      <c r="BA37" s="72">
        <f>AZ37/AY37*100-100</f>
        <v>60</v>
      </c>
      <c r="BB37" s="70"/>
      <c r="BC37" s="69"/>
      <c r="BD37" s="69"/>
      <c r="BE37" s="71"/>
      <c r="BF37" s="70"/>
      <c r="BG37" s="69"/>
      <c r="BH37" s="69"/>
      <c r="BI37" s="68"/>
      <c r="BJ37" s="70"/>
      <c r="BK37" s="69">
        <v>47</v>
      </c>
      <c r="BL37" s="69">
        <v>47</v>
      </c>
      <c r="BM37" s="71">
        <f>BL37/BK37*100-100</f>
        <v>0</v>
      </c>
      <c r="BN37" s="70"/>
      <c r="BO37" s="69"/>
      <c r="BP37" s="69"/>
      <c r="BQ37" s="71"/>
      <c r="BR37" s="70"/>
      <c r="BS37" s="69"/>
      <c r="BT37" s="69"/>
      <c r="BU37" s="68"/>
      <c r="BV37" s="14"/>
      <c r="BW37" s="67" t="s">
        <v>128</v>
      </c>
      <c r="BX37" s="66">
        <f>C37+G37+K37+O37+S37+W37+AA37+AE37+AI37+AM37+AQ37+AU37+AY37+BC37+BG37+BK37+BO37+BS37</f>
        <v>636</v>
      </c>
      <c r="BY37" s="66">
        <f>D37+H37+L37+P37+T37+X37+AB37+AF37+AJ37+AN37+AR37+AV37+AZ37+BD37+BH37+BL37+BP37+BT37</f>
        <v>614</v>
      </c>
      <c r="BZ37" s="8">
        <f>BY37/BX37*100</f>
        <v>96.540880503144649</v>
      </c>
    </row>
    <row r="38" spans="1:78" ht="15" customHeight="1" x14ac:dyDescent="0.25">
      <c r="A38" s="8">
        <v>32</v>
      </c>
      <c r="B38" s="19" t="s">
        <v>39</v>
      </c>
      <c r="C38" s="76"/>
      <c r="D38" s="76"/>
      <c r="E38" s="68"/>
      <c r="F38" s="68"/>
      <c r="G38" s="75"/>
      <c r="H38" s="75"/>
      <c r="I38" s="68"/>
      <c r="J38" s="68"/>
      <c r="K38" s="75"/>
      <c r="L38" s="75"/>
      <c r="M38" s="68"/>
      <c r="N38" s="72"/>
      <c r="O38" s="75"/>
      <c r="P38" s="75"/>
      <c r="Q38" s="68"/>
      <c r="R38" s="74"/>
      <c r="S38" s="69">
        <v>664</v>
      </c>
      <c r="T38" s="69">
        <v>672</v>
      </c>
      <c r="U38" s="71">
        <f>T38/S38*100-100</f>
        <v>1.2048192771084274</v>
      </c>
      <c r="V38" s="70"/>
      <c r="W38" s="69">
        <v>1</v>
      </c>
      <c r="X38" s="69">
        <v>2</v>
      </c>
      <c r="Y38" s="68">
        <f>X38/W38*100-100</f>
        <v>100</v>
      </c>
      <c r="Z38" s="70"/>
      <c r="AA38" s="69"/>
      <c r="AB38" s="69"/>
      <c r="AC38" s="68"/>
      <c r="AD38" s="70"/>
      <c r="AE38" s="69"/>
      <c r="AF38" s="69"/>
      <c r="AG38" s="68"/>
      <c r="AH38" s="70"/>
      <c r="AI38" s="69"/>
      <c r="AJ38" s="69"/>
      <c r="AK38" s="71"/>
      <c r="AL38" s="70"/>
      <c r="AM38" s="69"/>
      <c r="AN38" s="69"/>
      <c r="AO38" s="68"/>
      <c r="AP38" s="70"/>
      <c r="AQ38" s="69">
        <v>605</v>
      </c>
      <c r="AR38" s="69">
        <v>608</v>
      </c>
      <c r="AS38" s="71">
        <f>AR38/AQ38*100-100</f>
        <v>0.49586776859504766</v>
      </c>
      <c r="AT38" s="70"/>
      <c r="AU38" s="73"/>
      <c r="AV38" s="73"/>
      <c r="AW38" s="68"/>
      <c r="AX38" s="70"/>
      <c r="AY38" s="69">
        <v>3</v>
      </c>
      <c r="AZ38" s="69">
        <v>4</v>
      </c>
      <c r="BA38" s="72">
        <f>AZ38/AY38*100-100</f>
        <v>33.333333333333314</v>
      </c>
      <c r="BB38" s="70"/>
      <c r="BC38" s="69">
        <v>80</v>
      </c>
      <c r="BD38" s="69">
        <v>78</v>
      </c>
      <c r="BE38" s="71">
        <f>BD38/BC38*100-100</f>
        <v>-2.5</v>
      </c>
      <c r="BF38" s="70"/>
      <c r="BG38" s="69"/>
      <c r="BH38" s="69"/>
      <c r="BI38" s="68"/>
      <c r="BJ38" s="70"/>
      <c r="BK38" s="69">
        <v>56</v>
      </c>
      <c r="BL38" s="69">
        <v>55</v>
      </c>
      <c r="BM38" s="71">
        <f>BL38/BK38*100-100</f>
        <v>-1.7857142857142918</v>
      </c>
      <c r="BN38" s="70"/>
      <c r="BO38" s="69"/>
      <c r="BP38" s="69"/>
      <c r="BQ38" s="71"/>
      <c r="BR38" s="70"/>
      <c r="BS38" s="69"/>
      <c r="BT38" s="69"/>
      <c r="BU38" s="68"/>
      <c r="BV38" s="14"/>
      <c r="BW38" s="67" t="s">
        <v>128</v>
      </c>
      <c r="BX38" s="66">
        <f>C38+G38+K38+O38+S38+W38+AA38+AE38+AI38+AM38+AQ38+AU38+AY38+BC38+BG38+BK38+BO38+BS38</f>
        <v>1409</v>
      </c>
      <c r="BY38" s="66">
        <f>D38+H38+L38+P38+T38+X38+AB38+AF38+AJ38+AN38+AR38+AV38+AZ38+BD38+BH38+BL38+BP38+BT38</f>
        <v>1419</v>
      </c>
      <c r="BZ38" s="8">
        <f>BY38/BX38*100</f>
        <v>100.70972320794891</v>
      </c>
    </row>
    <row r="39" spans="1:78" ht="15" customHeight="1" x14ac:dyDescent="0.25">
      <c r="A39" s="8">
        <v>33</v>
      </c>
      <c r="B39" s="19" t="s">
        <v>82</v>
      </c>
      <c r="C39" s="76"/>
      <c r="D39" s="76"/>
      <c r="E39" s="68"/>
      <c r="F39" s="68"/>
      <c r="G39" s="75"/>
      <c r="H39" s="75"/>
      <c r="I39" s="68"/>
      <c r="J39" s="68"/>
      <c r="K39" s="75">
        <v>199</v>
      </c>
      <c r="L39" s="75">
        <v>199</v>
      </c>
      <c r="M39" s="68">
        <f>L39/K39*100-100</f>
        <v>0</v>
      </c>
      <c r="N39" s="72"/>
      <c r="O39" s="75"/>
      <c r="P39" s="75"/>
      <c r="Q39" s="68"/>
      <c r="R39" s="74"/>
      <c r="S39" s="69">
        <v>61</v>
      </c>
      <c r="T39" s="69">
        <v>61</v>
      </c>
      <c r="U39" s="71">
        <f>T39/S39*100-100</f>
        <v>0</v>
      </c>
      <c r="V39" s="70"/>
      <c r="W39" s="69"/>
      <c r="X39" s="69"/>
      <c r="Y39" s="68"/>
      <c r="Z39" s="70"/>
      <c r="AA39" s="69"/>
      <c r="AB39" s="69"/>
      <c r="AC39" s="68"/>
      <c r="AD39" s="70"/>
      <c r="AE39" s="69">
        <v>1</v>
      </c>
      <c r="AF39" s="69">
        <v>1</v>
      </c>
      <c r="AG39" s="68">
        <f>AF39/AE39*100-100</f>
        <v>0</v>
      </c>
      <c r="AH39" s="70"/>
      <c r="AI39" s="69">
        <v>302</v>
      </c>
      <c r="AJ39" s="69">
        <v>280</v>
      </c>
      <c r="AK39" s="71">
        <f>AJ39/AI39*100-100</f>
        <v>-7.2847682119205359</v>
      </c>
      <c r="AL39" s="70"/>
      <c r="AM39" s="69"/>
      <c r="AN39" s="69"/>
      <c r="AO39" s="68"/>
      <c r="AP39" s="70"/>
      <c r="AQ39" s="69"/>
      <c r="AR39" s="69"/>
      <c r="AS39" s="71"/>
      <c r="AT39" s="70"/>
      <c r="AU39" s="73"/>
      <c r="AV39" s="73"/>
      <c r="AW39" s="68"/>
      <c r="AX39" s="70"/>
      <c r="AY39" s="69"/>
      <c r="AZ39" s="69"/>
      <c r="BA39" s="72"/>
      <c r="BB39" s="70"/>
      <c r="BC39" s="69">
        <v>79</v>
      </c>
      <c r="BD39" s="69">
        <v>79</v>
      </c>
      <c r="BE39" s="71">
        <f>BD39/BC39*100-100</f>
        <v>0</v>
      </c>
      <c r="BF39" s="70"/>
      <c r="BG39" s="69"/>
      <c r="BH39" s="69"/>
      <c r="BI39" s="68"/>
      <c r="BJ39" s="70"/>
      <c r="BK39" s="69"/>
      <c r="BL39" s="69"/>
      <c r="BM39" s="71"/>
      <c r="BN39" s="70"/>
      <c r="BO39" s="69"/>
      <c r="BP39" s="69"/>
      <c r="BQ39" s="71"/>
      <c r="BR39" s="70"/>
      <c r="BS39" s="69"/>
      <c r="BT39" s="69"/>
      <c r="BU39" s="68"/>
      <c r="BV39" s="14"/>
      <c r="BW39" s="67" t="s">
        <v>128</v>
      </c>
      <c r="BX39" s="66">
        <f>C39+G39+K39+O39+S39+W39+AA39+AE39+AI39+AM39+AQ39+AU39+AY39+BC39+BG39+BK39+BO39+BS39</f>
        <v>642</v>
      </c>
      <c r="BY39" s="66">
        <f>D39+H39+L39+P39+T39+X39+AB39+AF39+AJ39+AN39+AR39+AV39+AZ39+BD39+BH39+BL39+BP39+BT39</f>
        <v>620</v>
      </c>
      <c r="BZ39" s="8">
        <f>BY39/BX39*100</f>
        <v>96.573208722741427</v>
      </c>
    </row>
    <row r="40" spans="1:78" ht="15" customHeight="1" x14ac:dyDescent="0.25">
      <c r="A40" s="8">
        <v>34</v>
      </c>
      <c r="B40" s="19" t="s">
        <v>40</v>
      </c>
      <c r="C40" s="76">
        <v>12</v>
      </c>
      <c r="D40" s="76">
        <v>13</v>
      </c>
      <c r="E40" s="68">
        <f>D40/C40*100-100</f>
        <v>8.3333333333333286</v>
      </c>
      <c r="F40" s="68"/>
      <c r="G40" s="75">
        <v>1</v>
      </c>
      <c r="H40" s="75">
        <v>1</v>
      </c>
      <c r="I40" s="68">
        <f>H40/G40*100-100</f>
        <v>0</v>
      </c>
      <c r="J40" s="68"/>
      <c r="K40" s="75"/>
      <c r="L40" s="75"/>
      <c r="M40" s="68"/>
      <c r="N40" s="72"/>
      <c r="O40" s="75"/>
      <c r="P40" s="75"/>
      <c r="Q40" s="68"/>
      <c r="R40" s="74"/>
      <c r="S40" s="69">
        <v>381</v>
      </c>
      <c r="T40" s="69">
        <v>361</v>
      </c>
      <c r="U40" s="71">
        <f>T40/S40*100-100</f>
        <v>-5.2493438320209975</v>
      </c>
      <c r="V40" s="70"/>
      <c r="W40" s="69">
        <v>1</v>
      </c>
      <c r="X40" s="69">
        <v>2</v>
      </c>
      <c r="Y40" s="68">
        <f>X40/W40*100-100</f>
        <v>100</v>
      </c>
      <c r="Z40" s="70"/>
      <c r="AA40" s="69">
        <v>28</v>
      </c>
      <c r="AB40" s="69">
        <v>31</v>
      </c>
      <c r="AC40" s="68">
        <f>AB40/AA40*100-100</f>
        <v>10.714285714285722</v>
      </c>
      <c r="AD40" s="70"/>
      <c r="AE40" s="69">
        <v>1</v>
      </c>
      <c r="AF40" s="69">
        <v>2</v>
      </c>
      <c r="AG40" s="68">
        <f>AF40/AE40*100-100</f>
        <v>100</v>
      </c>
      <c r="AH40" s="70"/>
      <c r="AI40" s="69"/>
      <c r="AJ40" s="69"/>
      <c r="AK40" s="71"/>
      <c r="AL40" s="70"/>
      <c r="AM40" s="69"/>
      <c r="AN40" s="69"/>
      <c r="AO40" s="68"/>
      <c r="AP40" s="70"/>
      <c r="AQ40" s="69">
        <v>405</v>
      </c>
      <c r="AR40" s="69">
        <v>387</v>
      </c>
      <c r="AS40" s="71">
        <f>AR40/AQ40*100-100</f>
        <v>-4.4444444444444429</v>
      </c>
      <c r="AT40" s="70"/>
      <c r="AU40" s="73"/>
      <c r="AV40" s="73"/>
      <c r="AW40" s="68"/>
      <c r="AX40" s="70"/>
      <c r="AY40" s="69">
        <v>3</v>
      </c>
      <c r="AZ40" s="69">
        <v>3</v>
      </c>
      <c r="BA40" s="72">
        <f>AZ40/AY40*100-100</f>
        <v>0</v>
      </c>
      <c r="BB40" s="70"/>
      <c r="BC40" s="69">
        <v>59</v>
      </c>
      <c r="BD40" s="69">
        <v>60</v>
      </c>
      <c r="BE40" s="71">
        <f>BD40/BC40*100-100</f>
        <v>1.6949152542372872</v>
      </c>
      <c r="BF40" s="70"/>
      <c r="BG40" s="69"/>
      <c r="BH40" s="69"/>
      <c r="BI40" s="68"/>
      <c r="BJ40" s="70"/>
      <c r="BK40" s="69"/>
      <c r="BL40" s="69"/>
      <c r="BM40" s="71"/>
      <c r="BN40" s="70"/>
      <c r="BO40" s="69"/>
      <c r="BP40" s="69"/>
      <c r="BQ40" s="71"/>
      <c r="BR40" s="70"/>
      <c r="BS40" s="69">
        <v>1</v>
      </c>
      <c r="BT40" s="69">
        <v>1</v>
      </c>
      <c r="BU40" s="68"/>
      <c r="BV40" s="14"/>
      <c r="BW40" s="67" t="s">
        <v>128</v>
      </c>
      <c r="BX40" s="66">
        <f>C40+G40+K40+O40+S40+W40+AA40+AE40+AI40+AM40+AQ40+AU40+AY40+BC40+BG40+BK40+BO40+BS40</f>
        <v>892</v>
      </c>
      <c r="BY40" s="66">
        <f>D40+H40+L40+P40+T40+X40+AB40+AF40+AJ40+AN40+AR40+AV40+AZ40+BD40+BH40+BL40+BP40+BT40</f>
        <v>861</v>
      </c>
      <c r="BZ40" s="8">
        <f>BY40/BX40*100</f>
        <v>96.524663677130036</v>
      </c>
    </row>
    <row r="41" spans="1:78" ht="15" customHeight="1" x14ac:dyDescent="0.25">
      <c r="A41" s="8">
        <v>35</v>
      </c>
      <c r="B41" s="19" t="s">
        <v>41</v>
      </c>
      <c r="C41" s="76"/>
      <c r="D41" s="76"/>
      <c r="E41" s="68"/>
      <c r="F41" s="68"/>
      <c r="G41" s="75"/>
      <c r="H41" s="75"/>
      <c r="I41" s="68"/>
      <c r="J41" s="68"/>
      <c r="K41" s="75"/>
      <c r="L41" s="75"/>
      <c r="M41" s="68"/>
      <c r="N41" s="72"/>
      <c r="O41" s="75"/>
      <c r="P41" s="75"/>
      <c r="Q41" s="68"/>
      <c r="R41" s="74"/>
      <c r="S41" s="69">
        <v>316</v>
      </c>
      <c r="T41" s="69">
        <v>398</v>
      </c>
      <c r="U41" s="71">
        <f>T41/S41*100-100</f>
        <v>25.949367088607602</v>
      </c>
      <c r="V41" s="70"/>
      <c r="W41" s="69"/>
      <c r="X41" s="69"/>
      <c r="Y41" s="68"/>
      <c r="Z41" s="70"/>
      <c r="AA41" s="69"/>
      <c r="AB41" s="69"/>
      <c r="AC41" s="68"/>
      <c r="AD41" s="70"/>
      <c r="AE41" s="69"/>
      <c r="AF41" s="69"/>
      <c r="AG41" s="68"/>
      <c r="AH41" s="70"/>
      <c r="AI41" s="69"/>
      <c r="AJ41" s="69"/>
      <c r="AK41" s="71"/>
      <c r="AL41" s="70"/>
      <c r="AM41" s="69"/>
      <c r="AN41" s="69"/>
      <c r="AO41" s="68"/>
      <c r="AP41" s="70"/>
      <c r="AQ41" s="69">
        <v>355</v>
      </c>
      <c r="AR41" s="69">
        <v>343</v>
      </c>
      <c r="AS41" s="71">
        <f>AR41/AQ41*100-100</f>
        <v>-3.3802816901408335</v>
      </c>
      <c r="AT41" s="70"/>
      <c r="AU41" s="73"/>
      <c r="AV41" s="73"/>
      <c r="AW41" s="68"/>
      <c r="AX41" s="70"/>
      <c r="AY41" s="69">
        <v>1</v>
      </c>
      <c r="AZ41" s="69">
        <v>1</v>
      </c>
      <c r="BA41" s="72">
        <f>AZ41/AY41*100-100</f>
        <v>0</v>
      </c>
      <c r="BB41" s="70"/>
      <c r="BC41" s="69"/>
      <c r="BD41" s="69"/>
      <c r="BE41" s="71"/>
      <c r="BF41" s="70"/>
      <c r="BG41" s="69"/>
      <c r="BH41" s="69"/>
      <c r="BI41" s="68"/>
      <c r="BJ41" s="70"/>
      <c r="BK41" s="69">
        <v>60</v>
      </c>
      <c r="BL41" s="69">
        <v>57</v>
      </c>
      <c r="BM41" s="71">
        <f>BL41/BK41*100-100</f>
        <v>-5</v>
      </c>
      <c r="BN41" s="70"/>
      <c r="BO41" s="69"/>
      <c r="BP41" s="69"/>
      <c r="BQ41" s="71"/>
      <c r="BR41" s="70"/>
      <c r="BS41" s="69"/>
      <c r="BT41" s="69"/>
      <c r="BU41" s="68"/>
      <c r="BV41" s="14"/>
      <c r="BW41" s="67" t="s">
        <v>128</v>
      </c>
      <c r="BX41" s="66">
        <f>C41+G41+K41+O41+S41+W41+AA41+AE41+AI41+AM41+AQ41+AU41+AY41+BC41+BG41+BK41+BO41+BS41</f>
        <v>732</v>
      </c>
      <c r="BY41" s="66">
        <f>D41+H41+L41+P41+T41+X41+AB41+AF41+AJ41+AN41+AR41+AV41+AZ41+BD41+BH41+BL41+BP41+BT41</f>
        <v>799</v>
      </c>
      <c r="BZ41" s="8">
        <f>BY41/BX41*100</f>
        <v>109.15300546448088</v>
      </c>
    </row>
    <row r="42" spans="1:78" ht="15" customHeight="1" x14ac:dyDescent="0.25">
      <c r="A42" s="8">
        <v>36</v>
      </c>
      <c r="B42" s="19" t="s">
        <v>42</v>
      </c>
      <c r="C42" s="76">
        <v>5</v>
      </c>
      <c r="D42" s="76">
        <v>5</v>
      </c>
      <c r="E42" s="68">
        <f>D42/C42*100-100</f>
        <v>0</v>
      </c>
      <c r="F42" s="68"/>
      <c r="G42" s="75"/>
      <c r="H42" s="75"/>
      <c r="I42" s="68"/>
      <c r="J42" s="68"/>
      <c r="K42" s="75"/>
      <c r="L42" s="75"/>
      <c r="M42" s="68"/>
      <c r="N42" s="72"/>
      <c r="O42" s="75"/>
      <c r="P42" s="75"/>
      <c r="Q42" s="68"/>
      <c r="R42" s="74"/>
      <c r="S42" s="69">
        <v>546</v>
      </c>
      <c r="T42" s="69">
        <v>536</v>
      </c>
      <c r="U42" s="71">
        <f>T42/S42*100-100</f>
        <v>-1.8315018315018392</v>
      </c>
      <c r="V42" s="70"/>
      <c r="W42" s="69">
        <v>1</v>
      </c>
      <c r="X42" s="69">
        <v>1</v>
      </c>
      <c r="Y42" s="68">
        <f>X42/W42*100-100</f>
        <v>0</v>
      </c>
      <c r="Z42" s="70"/>
      <c r="AA42" s="69">
        <v>8</v>
      </c>
      <c r="AB42" s="69">
        <v>6</v>
      </c>
      <c r="AC42" s="68">
        <f>AB42/AA42*100-100</f>
        <v>-25</v>
      </c>
      <c r="AD42" s="70"/>
      <c r="AE42" s="69"/>
      <c r="AF42" s="69"/>
      <c r="AG42" s="68"/>
      <c r="AH42" s="70"/>
      <c r="AI42" s="69"/>
      <c r="AJ42" s="69"/>
      <c r="AK42" s="71"/>
      <c r="AL42" s="70"/>
      <c r="AM42" s="69"/>
      <c r="AN42" s="69"/>
      <c r="AO42" s="68"/>
      <c r="AP42" s="70"/>
      <c r="AQ42" s="69">
        <v>486</v>
      </c>
      <c r="AR42" s="69">
        <v>470</v>
      </c>
      <c r="AS42" s="71">
        <f>AR42/AQ42*100-100</f>
        <v>-3.2921810699588434</v>
      </c>
      <c r="AT42" s="70"/>
      <c r="AU42" s="73"/>
      <c r="AV42" s="73"/>
      <c r="AW42" s="68"/>
      <c r="AX42" s="70"/>
      <c r="AY42" s="69">
        <v>1</v>
      </c>
      <c r="AZ42" s="69">
        <v>3</v>
      </c>
      <c r="BA42" s="72">
        <f>AZ42/AY42*100-100</f>
        <v>200</v>
      </c>
      <c r="BB42" s="70"/>
      <c r="BC42" s="69">
        <v>58</v>
      </c>
      <c r="BD42" s="69">
        <v>59</v>
      </c>
      <c r="BE42" s="71">
        <f>BD42/BC42*100-100</f>
        <v>1.7241379310344769</v>
      </c>
      <c r="BF42" s="70"/>
      <c r="BG42" s="69"/>
      <c r="BH42" s="69"/>
      <c r="BI42" s="68"/>
      <c r="BJ42" s="70"/>
      <c r="BK42" s="69"/>
      <c r="BL42" s="69"/>
      <c r="BM42" s="71"/>
      <c r="BN42" s="70"/>
      <c r="BO42" s="69"/>
      <c r="BP42" s="69"/>
      <c r="BQ42" s="71"/>
      <c r="BR42" s="70"/>
      <c r="BS42" s="69"/>
      <c r="BT42" s="69"/>
      <c r="BU42" s="68"/>
      <c r="BV42" s="14"/>
      <c r="BW42" s="67" t="s">
        <v>128</v>
      </c>
      <c r="BX42" s="66">
        <f>C42+G42+K42+O42+S42+W42+AA42+AE42+AI42+AM42+AQ42+AU42+AY42+BC42+BG42+BK42+BO42+BS42</f>
        <v>1105</v>
      </c>
      <c r="BY42" s="66">
        <f>D42+H42+L42+P42+T42+X42+AB42+AF42+AJ42+AN42+AR42+AV42+AZ42+BD42+BH42+BL42+BP42+BT42</f>
        <v>1080</v>
      </c>
      <c r="BZ42" s="8">
        <f>BY42/BX42*100</f>
        <v>97.737556561085967</v>
      </c>
    </row>
    <row r="43" spans="1:78" ht="15" customHeight="1" x14ac:dyDescent="0.25">
      <c r="A43" s="8">
        <v>37</v>
      </c>
      <c r="B43" s="19" t="s">
        <v>43</v>
      </c>
      <c r="C43" s="76">
        <v>1</v>
      </c>
      <c r="D43" s="76">
        <v>3</v>
      </c>
      <c r="E43" s="68">
        <f>D43/C43*100-100</f>
        <v>200</v>
      </c>
      <c r="F43" s="68"/>
      <c r="G43" s="75">
        <v>0</v>
      </c>
      <c r="H43" s="75">
        <v>1</v>
      </c>
      <c r="I43" s="68"/>
      <c r="J43" s="68"/>
      <c r="K43" s="75"/>
      <c r="L43" s="75"/>
      <c r="M43" s="68"/>
      <c r="N43" s="72"/>
      <c r="O43" s="75"/>
      <c r="P43" s="75"/>
      <c r="Q43" s="68"/>
      <c r="R43" s="74"/>
      <c r="S43" s="69">
        <v>461</v>
      </c>
      <c r="T43" s="69">
        <v>429</v>
      </c>
      <c r="U43" s="71">
        <f>T43/S43*100-100</f>
        <v>-6.9414316702820003</v>
      </c>
      <c r="V43" s="70"/>
      <c r="W43" s="69">
        <v>2</v>
      </c>
      <c r="X43" s="69">
        <v>2</v>
      </c>
      <c r="Y43" s="68">
        <f>X43/W43*100-100</f>
        <v>0</v>
      </c>
      <c r="Z43" s="70"/>
      <c r="AA43" s="69">
        <v>8</v>
      </c>
      <c r="AB43" s="69">
        <v>8</v>
      </c>
      <c r="AC43" s="68">
        <f>AB43/AA43*100-100</f>
        <v>0</v>
      </c>
      <c r="AD43" s="70"/>
      <c r="AE43" s="69"/>
      <c r="AF43" s="69"/>
      <c r="AG43" s="68"/>
      <c r="AH43" s="70"/>
      <c r="AI43" s="69"/>
      <c r="AJ43" s="69"/>
      <c r="AK43" s="71"/>
      <c r="AL43" s="70"/>
      <c r="AM43" s="69"/>
      <c r="AN43" s="69"/>
      <c r="AO43" s="68"/>
      <c r="AP43" s="70"/>
      <c r="AQ43" s="69">
        <v>532</v>
      </c>
      <c r="AR43" s="69">
        <v>538</v>
      </c>
      <c r="AS43" s="71">
        <f>AR43/AQ43*100-100</f>
        <v>1.1278195488721821</v>
      </c>
      <c r="AT43" s="70"/>
      <c r="AU43" s="73"/>
      <c r="AV43" s="73"/>
      <c r="AW43" s="68"/>
      <c r="AX43" s="70"/>
      <c r="AY43" s="69">
        <v>3</v>
      </c>
      <c r="AZ43" s="69">
        <v>5</v>
      </c>
      <c r="BA43" s="72">
        <f>AZ43/AY43*100-100</f>
        <v>66.666666666666686</v>
      </c>
      <c r="BB43" s="70"/>
      <c r="BC43" s="69">
        <v>103</v>
      </c>
      <c r="BD43" s="69">
        <v>99</v>
      </c>
      <c r="BE43" s="71">
        <f>BD43/BC43*100-100</f>
        <v>-3.8834951456310591</v>
      </c>
      <c r="BF43" s="70"/>
      <c r="BG43" s="69"/>
      <c r="BH43" s="69"/>
      <c r="BI43" s="68"/>
      <c r="BJ43" s="70"/>
      <c r="BK43" s="69"/>
      <c r="BL43" s="69"/>
      <c r="BM43" s="71"/>
      <c r="BN43" s="70"/>
      <c r="BO43" s="69"/>
      <c r="BP43" s="69"/>
      <c r="BQ43" s="71"/>
      <c r="BR43" s="70"/>
      <c r="BS43" s="69"/>
      <c r="BT43" s="69"/>
      <c r="BU43" s="68"/>
      <c r="BV43" s="14"/>
      <c r="BW43" s="67" t="s">
        <v>128</v>
      </c>
      <c r="BX43" s="66">
        <f>C43+G43+K43+O43+S43+W43+AA43+AE43+AI43+AM43+AQ43+AU43+AY43+BC43+BG43+BK43+BO43+BS43</f>
        <v>1110</v>
      </c>
      <c r="BY43" s="66">
        <f>D43+H43+L43+P43+T43+X43+AB43+AF43+AJ43+AN43+AR43+AV43+AZ43+BD43+BH43+BL43+BP43+BT43</f>
        <v>1085</v>
      </c>
      <c r="BZ43" s="8">
        <f>BY43/BX43*100</f>
        <v>97.747747747747752</v>
      </c>
    </row>
    <row r="44" spans="1:78" ht="15" customHeight="1" x14ac:dyDescent="0.25">
      <c r="A44" s="8">
        <v>38</v>
      </c>
      <c r="B44" s="19" t="s">
        <v>44</v>
      </c>
      <c r="C44" s="76">
        <v>6</v>
      </c>
      <c r="D44" s="76">
        <v>6</v>
      </c>
      <c r="E44" s="68">
        <f>D44/C44*100-100</f>
        <v>0</v>
      </c>
      <c r="F44" s="68"/>
      <c r="G44" s="75"/>
      <c r="H44" s="75"/>
      <c r="I44" s="68"/>
      <c r="J44" s="68"/>
      <c r="K44" s="75"/>
      <c r="L44" s="75"/>
      <c r="M44" s="68"/>
      <c r="N44" s="72"/>
      <c r="O44" s="75"/>
      <c r="P44" s="75"/>
      <c r="Q44" s="68"/>
      <c r="R44" s="74"/>
      <c r="S44" s="69">
        <v>544</v>
      </c>
      <c r="T44" s="69">
        <v>546</v>
      </c>
      <c r="U44" s="71">
        <f>T44/S44*100-100</f>
        <v>0.36764705882352189</v>
      </c>
      <c r="V44" s="70"/>
      <c r="W44" s="69">
        <v>1</v>
      </c>
      <c r="X44" s="69">
        <v>2</v>
      </c>
      <c r="Y44" s="68">
        <f>X44/W44*100-100</f>
        <v>100</v>
      </c>
      <c r="Z44" s="70"/>
      <c r="AA44" s="69"/>
      <c r="AB44" s="69"/>
      <c r="AC44" s="68"/>
      <c r="AD44" s="70"/>
      <c r="AE44" s="69">
        <v>1</v>
      </c>
      <c r="AF44" s="69">
        <v>2</v>
      </c>
      <c r="AG44" s="68">
        <f>AF44/AE44*100-100</f>
        <v>100</v>
      </c>
      <c r="AH44" s="70"/>
      <c r="AI44" s="69"/>
      <c r="AJ44" s="69"/>
      <c r="AK44" s="71"/>
      <c r="AL44" s="70"/>
      <c r="AM44" s="69"/>
      <c r="AN44" s="69"/>
      <c r="AO44" s="68"/>
      <c r="AP44" s="70"/>
      <c r="AQ44" s="69">
        <v>427</v>
      </c>
      <c r="AR44" s="69">
        <v>422</v>
      </c>
      <c r="AS44" s="71">
        <f>AR44/AQ44*100-100</f>
        <v>-1.1709601873536286</v>
      </c>
      <c r="AT44" s="70"/>
      <c r="AU44" s="73">
        <v>15</v>
      </c>
      <c r="AV44" s="73">
        <v>13</v>
      </c>
      <c r="AW44" s="68">
        <f>AV44/AU44*100-100</f>
        <v>-13.333333333333329</v>
      </c>
      <c r="AX44" s="70"/>
      <c r="AY44" s="69">
        <v>1</v>
      </c>
      <c r="AZ44" s="69">
        <v>2</v>
      </c>
      <c r="BA44" s="72">
        <f>AZ44/AY44*100-100</f>
        <v>100</v>
      </c>
      <c r="BB44" s="70"/>
      <c r="BC44" s="69"/>
      <c r="BD44" s="69"/>
      <c r="BE44" s="71"/>
      <c r="BF44" s="70"/>
      <c r="BG44" s="69"/>
      <c r="BH44" s="69"/>
      <c r="BI44" s="68"/>
      <c r="BJ44" s="70"/>
      <c r="BK44" s="69">
        <v>83</v>
      </c>
      <c r="BL44" s="69">
        <v>83</v>
      </c>
      <c r="BM44" s="71">
        <f>BL44/BK44*100-100</f>
        <v>0</v>
      </c>
      <c r="BN44" s="70"/>
      <c r="BO44" s="69">
        <v>70</v>
      </c>
      <c r="BP44" s="69">
        <v>65</v>
      </c>
      <c r="BQ44" s="71">
        <f>BP44/BO44*100-100</f>
        <v>-7.1428571428571388</v>
      </c>
      <c r="BR44" s="70"/>
      <c r="BS44" s="69"/>
      <c r="BT44" s="69"/>
      <c r="BU44" s="68"/>
      <c r="BV44" s="14"/>
      <c r="BW44" s="67" t="s">
        <v>128</v>
      </c>
      <c r="BX44" s="66">
        <f>C44+G44+K44+O44+S44+W44+AA44+AE44+AI44+AM44+AQ44+AU44+AY44+BC44+BG44+BK44+BO44+BS44</f>
        <v>1148</v>
      </c>
      <c r="BY44" s="66">
        <f>D44+H44+L44+P44+T44+X44+AB44+AF44+AJ44+AN44+AR44+AV44+AZ44+BD44+BH44+BL44+BP44+BT44</f>
        <v>1141</v>
      </c>
      <c r="BZ44" s="8">
        <f>BY44/BX44*100</f>
        <v>99.390243902439025</v>
      </c>
    </row>
    <row r="45" spans="1:78" ht="15" customHeight="1" x14ac:dyDescent="0.25">
      <c r="A45" s="8">
        <v>39</v>
      </c>
      <c r="B45" s="19" t="s">
        <v>45</v>
      </c>
      <c r="C45" s="76"/>
      <c r="D45" s="76"/>
      <c r="E45" s="68"/>
      <c r="F45" s="68"/>
      <c r="G45" s="75"/>
      <c r="H45" s="75"/>
      <c r="I45" s="68"/>
      <c r="J45" s="68"/>
      <c r="K45" s="75"/>
      <c r="L45" s="75"/>
      <c r="M45" s="68"/>
      <c r="N45" s="72"/>
      <c r="O45" s="75"/>
      <c r="P45" s="75"/>
      <c r="Q45" s="68"/>
      <c r="R45" s="74"/>
      <c r="S45" s="69">
        <v>190</v>
      </c>
      <c r="T45" s="69">
        <v>189</v>
      </c>
      <c r="U45" s="71">
        <f>T45/S45*100-100</f>
        <v>-0.52631578947368496</v>
      </c>
      <c r="V45" s="70"/>
      <c r="W45" s="69">
        <v>0</v>
      </c>
      <c r="X45" s="69">
        <v>1</v>
      </c>
      <c r="Y45" s="68"/>
      <c r="Z45" s="70"/>
      <c r="AA45" s="69"/>
      <c r="AB45" s="69"/>
      <c r="AC45" s="68"/>
      <c r="AD45" s="70"/>
      <c r="AE45" s="69"/>
      <c r="AF45" s="69"/>
      <c r="AG45" s="68"/>
      <c r="AH45" s="70"/>
      <c r="AI45" s="69"/>
      <c r="AJ45" s="69"/>
      <c r="AK45" s="71"/>
      <c r="AL45" s="70"/>
      <c r="AM45" s="69"/>
      <c r="AN45" s="69"/>
      <c r="AO45" s="68"/>
      <c r="AP45" s="70"/>
      <c r="AQ45" s="69">
        <v>233</v>
      </c>
      <c r="AR45" s="69">
        <v>217</v>
      </c>
      <c r="AS45" s="71">
        <f>AR45/AQ45*100-100</f>
        <v>-6.8669527896995817</v>
      </c>
      <c r="AT45" s="70"/>
      <c r="AU45" s="73"/>
      <c r="AV45" s="73"/>
      <c r="AW45" s="68"/>
      <c r="AX45" s="70"/>
      <c r="AY45" s="69">
        <v>3</v>
      </c>
      <c r="AZ45" s="69">
        <v>3</v>
      </c>
      <c r="BA45" s="72">
        <f>AZ45/AY45*100-100</f>
        <v>0</v>
      </c>
      <c r="BB45" s="70"/>
      <c r="BC45" s="69"/>
      <c r="BD45" s="69"/>
      <c r="BE45" s="71"/>
      <c r="BF45" s="70"/>
      <c r="BG45" s="69"/>
      <c r="BH45" s="69"/>
      <c r="BI45" s="68"/>
      <c r="BJ45" s="70"/>
      <c r="BK45" s="69">
        <v>40</v>
      </c>
      <c r="BL45" s="69">
        <v>40</v>
      </c>
      <c r="BM45" s="71">
        <f>BL45/BK45*100-100</f>
        <v>0</v>
      </c>
      <c r="BN45" s="70"/>
      <c r="BO45" s="69"/>
      <c r="BP45" s="69"/>
      <c r="BQ45" s="71"/>
      <c r="BR45" s="70"/>
      <c r="BS45" s="69"/>
      <c r="BT45" s="69"/>
      <c r="BU45" s="68"/>
      <c r="BV45" s="14"/>
      <c r="BW45" s="67" t="s">
        <v>128</v>
      </c>
      <c r="BX45" s="66">
        <f>C45+G45+K45+O45+S45+W45+AA45+AE45+AI45+AM45+AQ45+AU45+AY45+BC45+BG45+BK45+BO45+BS45</f>
        <v>466</v>
      </c>
      <c r="BY45" s="66">
        <f>D45+H45+L45+P45+T45+X45+AB45+AF45+AJ45+AN45+AR45+AV45+AZ45+BD45+BH45+BL45+BP45+BT45</f>
        <v>450</v>
      </c>
      <c r="BZ45" s="8">
        <f>BY45/BX45*100</f>
        <v>96.566523605150209</v>
      </c>
    </row>
    <row r="46" spans="1:78" ht="15" customHeight="1" x14ac:dyDescent="0.25">
      <c r="A46" s="8">
        <v>40</v>
      </c>
      <c r="B46" s="19" t="s">
        <v>46</v>
      </c>
      <c r="C46" s="76">
        <v>1</v>
      </c>
      <c r="D46" s="76">
        <v>1</v>
      </c>
      <c r="E46" s="68"/>
      <c r="F46" s="68"/>
      <c r="G46" s="75">
        <v>1</v>
      </c>
      <c r="H46" s="75">
        <v>1</v>
      </c>
      <c r="I46" s="68">
        <f>H46/G46*100-100</f>
        <v>0</v>
      </c>
      <c r="J46" s="68"/>
      <c r="K46" s="75"/>
      <c r="L46" s="75"/>
      <c r="M46" s="68"/>
      <c r="N46" s="72"/>
      <c r="O46" s="75"/>
      <c r="P46" s="75"/>
      <c r="Q46" s="68"/>
      <c r="R46" s="74"/>
      <c r="S46" s="69">
        <v>364</v>
      </c>
      <c r="T46" s="69">
        <v>375</v>
      </c>
      <c r="U46" s="71">
        <f>T46/S46*100-100</f>
        <v>3.0219780219780148</v>
      </c>
      <c r="V46" s="70"/>
      <c r="W46" s="69"/>
      <c r="X46" s="69"/>
      <c r="Y46" s="68"/>
      <c r="Z46" s="70"/>
      <c r="AA46" s="69"/>
      <c r="AB46" s="69"/>
      <c r="AC46" s="68"/>
      <c r="AD46" s="70"/>
      <c r="AE46" s="69">
        <v>1</v>
      </c>
      <c r="AF46" s="69">
        <v>1</v>
      </c>
      <c r="AG46" s="68">
        <f>AF46/AE46*100-100</f>
        <v>0</v>
      </c>
      <c r="AH46" s="70"/>
      <c r="AI46" s="69"/>
      <c r="AJ46" s="69"/>
      <c r="AK46" s="71"/>
      <c r="AL46" s="70"/>
      <c r="AM46" s="69"/>
      <c r="AN46" s="69"/>
      <c r="AO46" s="68"/>
      <c r="AP46" s="70"/>
      <c r="AQ46" s="69">
        <v>390</v>
      </c>
      <c r="AR46" s="69">
        <v>381</v>
      </c>
      <c r="AS46" s="71">
        <f>AR46/AQ46*100-100</f>
        <v>-2.3076923076923066</v>
      </c>
      <c r="AT46" s="70"/>
      <c r="AU46" s="73"/>
      <c r="AV46" s="73"/>
      <c r="AW46" s="68"/>
      <c r="AX46" s="70"/>
      <c r="AY46" s="69">
        <v>4</v>
      </c>
      <c r="AZ46" s="69">
        <v>7</v>
      </c>
      <c r="BA46" s="72">
        <f>AZ46/AY46*100-100</f>
        <v>75</v>
      </c>
      <c r="BB46" s="70"/>
      <c r="BC46" s="69">
        <v>46</v>
      </c>
      <c r="BD46" s="69">
        <v>44</v>
      </c>
      <c r="BE46" s="71">
        <f>BD46/BC46*100-100</f>
        <v>-4.3478260869565162</v>
      </c>
      <c r="BF46" s="70"/>
      <c r="BG46" s="69"/>
      <c r="BH46" s="69"/>
      <c r="BI46" s="68"/>
      <c r="BJ46" s="70"/>
      <c r="BK46" s="69">
        <v>42</v>
      </c>
      <c r="BL46" s="69">
        <v>42</v>
      </c>
      <c r="BM46" s="71">
        <f>BL46/BK46*100-100</f>
        <v>0</v>
      </c>
      <c r="BN46" s="70"/>
      <c r="BO46" s="69"/>
      <c r="BP46" s="69"/>
      <c r="BQ46" s="71"/>
      <c r="BR46" s="70"/>
      <c r="BS46" s="69">
        <v>2</v>
      </c>
      <c r="BT46" s="69">
        <v>2</v>
      </c>
      <c r="BU46" s="68">
        <f>BT46/BS46*100-100</f>
        <v>0</v>
      </c>
      <c r="BV46" s="14"/>
      <c r="BW46" s="67" t="s">
        <v>128</v>
      </c>
      <c r="BX46" s="66">
        <f>C46+G46+K46+O46+S46+W46+AA46+AE46+AI46+AM46+AQ46+AU46+AY46+BC46+BG46+BK46+BO46+BS46</f>
        <v>851</v>
      </c>
      <c r="BY46" s="66">
        <f>D46+H46+L46+P46+T46+X46+AB46+AF46+AJ46+AN46+AR46+AV46+AZ46+BD46+BH46+BL46+BP46+BT46</f>
        <v>854</v>
      </c>
      <c r="BZ46" s="8">
        <f>BY46/BX46*100</f>
        <v>100.35252643948296</v>
      </c>
    </row>
    <row r="47" spans="1:78" ht="15" customHeight="1" x14ac:dyDescent="0.25">
      <c r="A47" s="8">
        <v>41</v>
      </c>
      <c r="B47" s="19" t="s">
        <v>47</v>
      </c>
      <c r="C47" s="76">
        <v>44</v>
      </c>
      <c r="D47" s="76">
        <v>47</v>
      </c>
      <c r="E47" s="68">
        <f>D47/C47*100-100</f>
        <v>6.818181818181813</v>
      </c>
      <c r="F47" s="68"/>
      <c r="G47" s="75">
        <v>3</v>
      </c>
      <c r="H47" s="75">
        <v>3</v>
      </c>
      <c r="I47" s="68">
        <f>H47/G47*100-100</f>
        <v>0</v>
      </c>
      <c r="J47" s="68"/>
      <c r="K47" s="75"/>
      <c r="L47" s="75"/>
      <c r="M47" s="68"/>
      <c r="N47" s="72"/>
      <c r="O47" s="75"/>
      <c r="P47" s="75"/>
      <c r="Q47" s="68"/>
      <c r="R47" s="74"/>
      <c r="S47" s="69">
        <v>604</v>
      </c>
      <c r="T47" s="69">
        <v>610</v>
      </c>
      <c r="U47" s="71">
        <f>T47/S47*100-100</f>
        <v>0.9933774834437088</v>
      </c>
      <c r="V47" s="70"/>
      <c r="W47" s="69">
        <v>1</v>
      </c>
      <c r="X47" s="69">
        <v>4</v>
      </c>
      <c r="Y47" s="68">
        <f>X47/W47*100-100</f>
        <v>300</v>
      </c>
      <c r="Z47" s="70"/>
      <c r="AA47" s="69">
        <v>9</v>
      </c>
      <c r="AB47" s="69">
        <v>11</v>
      </c>
      <c r="AC47" s="68">
        <f>AB47/AA47*100-100</f>
        <v>22.222222222222229</v>
      </c>
      <c r="AD47" s="70"/>
      <c r="AE47" s="69"/>
      <c r="AF47" s="69">
        <v>4</v>
      </c>
      <c r="AG47" s="68"/>
      <c r="AH47" s="70"/>
      <c r="AI47" s="69"/>
      <c r="AJ47" s="69"/>
      <c r="AK47" s="71"/>
      <c r="AL47" s="70"/>
      <c r="AM47" s="69"/>
      <c r="AN47" s="69"/>
      <c r="AO47" s="68"/>
      <c r="AP47" s="70"/>
      <c r="AQ47" s="69">
        <v>621</v>
      </c>
      <c r="AR47" s="69">
        <v>620</v>
      </c>
      <c r="AS47" s="71">
        <f>AR47/AQ47*100-100</f>
        <v>-0.16103059581320167</v>
      </c>
      <c r="AT47" s="70"/>
      <c r="AU47" s="73"/>
      <c r="AV47" s="73"/>
      <c r="AW47" s="68"/>
      <c r="AX47" s="70"/>
      <c r="AY47" s="69">
        <v>5</v>
      </c>
      <c r="AZ47" s="69">
        <v>7</v>
      </c>
      <c r="BA47" s="72">
        <f>AZ47/AY47*100-100</f>
        <v>40</v>
      </c>
      <c r="BB47" s="70"/>
      <c r="BC47" s="69">
        <v>67</v>
      </c>
      <c r="BD47" s="69">
        <v>70</v>
      </c>
      <c r="BE47" s="71">
        <f>BD47/BC47*100-100</f>
        <v>4.4776119402985017</v>
      </c>
      <c r="BF47" s="70"/>
      <c r="BG47" s="69"/>
      <c r="BH47" s="69"/>
      <c r="BI47" s="68"/>
      <c r="BJ47" s="70"/>
      <c r="BK47" s="69">
        <v>50</v>
      </c>
      <c r="BL47" s="69">
        <v>50</v>
      </c>
      <c r="BM47" s="71">
        <f>BL47/BK47*100-100</f>
        <v>0</v>
      </c>
      <c r="BN47" s="70"/>
      <c r="BO47" s="69"/>
      <c r="BP47" s="69"/>
      <c r="BQ47" s="71"/>
      <c r="BR47" s="70"/>
      <c r="BS47" s="69">
        <v>1</v>
      </c>
      <c r="BT47" s="69">
        <v>1</v>
      </c>
      <c r="BU47" s="68"/>
      <c r="BV47" s="14"/>
      <c r="BW47" s="67" t="s">
        <v>128</v>
      </c>
      <c r="BX47" s="66">
        <f>C47+G47+K47+O47+S47+W47+AA47+AE47+AI47+AM47+AQ47+AU47+AY47+BC47+BG47+BK47+BO47+BS47</f>
        <v>1405</v>
      </c>
      <c r="BY47" s="66">
        <f>D47+H47+L47+P47+T47+X47+AB47+AF47+AJ47+AN47+AR47+AV47+AZ47+BD47+BH47+BL47+BP47+BT47</f>
        <v>1427</v>
      </c>
      <c r="BZ47" s="8">
        <f>BY47/BX47*100</f>
        <v>101.56583629893238</v>
      </c>
    </row>
    <row r="48" spans="1:78" ht="15" customHeight="1" x14ac:dyDescent="0.25">
      <c r="A48" s="8"/>
      <c r="B48" s="5" t="s">
        <v>15</v>
      </c>
      <c r="C48" s="76"/>
      <c r="D48" s="76"/>
      <c r="E48" s="68"/>
      <c r="F48" s="68"/>
      <c r="G48" s="75"/>
      <c r="H48" s="75"/>
      <c r="I48" s="68"/>
      <c r="J48" s="68"/>
      <c r="K48" s="75"/>
      <c r="L48" s="75"/>
      <c r="M48" s="68"/>
      <c r="N48" s="72"/>
      <c r="O48" s="75"/>
      <c r="P48" s="75"/>
      <c r="Q48" s="68"/>
      <c r="R48" s="74"/>
      <c r="S48" s="69">
        <v>316</v>
      </c>
      <c r="T48" s="69">
        <v>318</v>
      </c>
      <c r="U48" s="71">
        <f>T48/S48*100-100</f>
        <v>0.63291139240506311</v>
      </c>
      <c r="V48" s="70"/>
      <c r="W48" s="69"/>
      <c r="X48" s="69"/>
      <c r="Y48" s="68"/>
      <c r="Z48" s="70"/>
      <c r="AA48" s="69"/>
      <c r="AB48" s="69"/>
      <c r="AC48" s="68"/>
      <c r="AD48" s="70"/>
      <c r="AE48" s="69"/>
      <c r="AF48" s="69"/>
      <c r="AG48" s="68"/>
      <c r="AH48" s="70"/>
      <c r="AI48" s="69">
        <v>385</v>
      </c>
      <c r="AJ48" s="69">
        <v>381</v>
      </c>
      <c r="AK48" s="71">
        <f>AJ48/AI48*100-100</f>
        <v>-1.038961038961034</v>
      </c>
      <c r="AL48" s="70"/>
      <c r="AM48" s="69"/>
      <c r="AN48" s="69"/>
      <c r="AO48" s="68"/>
      <c r="AP48" s="70"/>
      <c r="AQ48" s="69"/>
      <c r="AR48" s="69"/>
      <c r="AS48" s="71"/>
      <c r="AT48" s="70"/>
      <c r="AU48" s="73"/>
      <c r="AV48" s="73"/>
      <c r="AW48" s="68"/>
      <c r="AX48" s="70"/>
      <c r="AY48" s="69"/>
      <c r="AZ48" s="69"/>
      <c r="BA48" s="72"/>
      <c r="BB48" s="70"/>
      <c r="BC48" s="69">
        <v>156</v>
      </c>
      <c r="BD48" s="69">
        <v>154</v>
      </c>
      <c r="BE48" s="71">
        <f>BD48/BC48*100-100</f>
        <v>-1.2820512820512704</v>
      </c>
      <c r="BF48" s="70"/>
      <c r="BG48" s="69"/>
      <c r="BH48" s="69"/>
      <c r="BI48" s="68"/>
      <c r="BJ48" s="70"/>
      <c r="BK48" s="69"/>
      <c r="BL48" s="69"/>
      <c r="BM48" s="71"/>
      <c r="BN48" s="70"/>
      <c r="BO48" s="69"/>
      <c r="BP48" s="69"/>
      <c r="BQ48" s="71"/>
      <c r="BR48" s="70"/>
      <c r="BS48" s="69"/>
      <c r="BT48" s="69"/>
      <c r="BU48" s="68"/>
      <c r="BV48" s="14"/>
      <c r="BW48" s="67" t="s">
        <v>128</v>
      </c>
      <c r="BX48" s="66">
        <f>C48+G48+K48+O48+S48+W48+AA48+AE48+AI48+AM48+AQ48+AU48+AY48+BC48+BG48+BK48+BO48+BS48</f>
        <v>857</v>
      </c>
      <c r="BY48" s="66">
        <f>D48+H48+L48+P48+T48+X48+AB48+AF48+AJ48+AN48+AR48+AV48+AZ48+BD48+BH48+BL48+BP48+BT48</f>
        <v>853</v>
      </c>
      <c r="BZ48" s="8">
        <f>BY48/BX48*100</f>
        <v>99.533255542590425</v>
      </c>
    </row>
    <row r="49" spans="1:78" ht="15" customHeight="1" x14ac:dyDescent="0.25">
      <c r="A49" s="8">
        <v>42</v>
      </c>
      <c r="B49" s="19" t="s">
        <v>48</v>
      </c>
      <c r="C49" s="76">
        <v>13</v>
      </c>
      <c r="D49" s="76">
        <v>24</v>
      </c>
      <c r="E49" s="68">
        <f>D49/C49*100-100</f>
        <v>84.615384615384613</v>
      </c>
      <c r="F49" s="68"/>
      <c r="G49" s="75"/>
      <c r="H49" s="75"/>
      <c r="I49" s="68"/>
      <c r="J49" s="68"/>
      <c r="K49" s="75"/>
      <c r="L49" s="75"/>
      <c r="M49" s="68"/>
      <c r="N49" s="72"/>
      <c r="O49" s="75"/>
      <c r="P49" s="75"/>
      <c r="Q49" s="68"/>
      <c r="R49" s="74"/>
      <c r="S49" s="69">
        <v>508</v>
      </c>
      <c r="T49" s="69">
        <v>481</v>
      </c>
      <c r="U49" s="71">
        <f>T49/S49*100-100</f>
        <v>-5.3149606299212593</v>
      </c>
      <c r="V49" s="70"/>
      <c r="W49" s="69">
        <v>1</v>
      </c>
      <c r="X49" s="69">
        <v>1</v>
      </c>
      <c r="Y49" s="68">
        <f>X49/W49*100-100</f>
        <v>0</v>
      </c>
      <c r="Z49" s="70"/>
      <c r="AA49" s="69">
        <v>26</v>
      </c>
      <c r="AB49" s="69">
        <v>30</v>
      </c>
      <c r="AC49" s="68">
        <f>AB49/AA49*100-100</f>
        <v>15.384615384615373</v>
      </c>
      <c r="AD49" s="70"/>
      <c r="AE49" s="69">
        <v>1</v>
      </c>
      <c r="AF49" s="69">
        <v>1</v>
      </c>
      <c r="AG49" s="68">
        <f>AF49/AE49*100-100</f>
        <v>0</v>
      </c>
      <c r="AH49" s="70"/>
      <c r="AI49" s="69">
        <v>215</v>
      </c>
      <c r="AJ49" s="69">
        <v>210</v>
      </c>
      <c r="AK49" s="71">
        <f>AJ49/AI49*100-100</f>
        <v>-2.3255813953488484</v>
      </c>
      <c r="AL49" s="70"/>
      <c r="AM49" s="69"/>
      <c r="AN49" s="69"/>
      <c r="AO49" s="68"/>
      <c r="AP49" s="70"/>
      <c r="AQ49" s="69">
        <v>369</v>
      </c>
      <c r="AR49" s="69">
        <v>353</v>
      </c>
      <c r="AS49" s="71">
        <f>AR49/AQ49*100-100</f>
        <v>-4.3360433604336066</v>
      </c>
      <c r="AT49" s="70"/>
      <c r="AU49" s="73"/>
      <c r="AV49" s="73"/>
      <c r="AW49" s="68"/>
      <c r="AX49" s="70"/>
      <c r="AY49" s="69">
        <v>1</v>
      </c>
      <c r="AZ49" s="69">
        <v>1</v>
      </c>
      <c r="BA49" s="72">
        <f>AZ49/AY49*100-100</f>
        <v>0</v>
      </c>
      <c r="BB49" s="70"/>
      <c r="BC49" s="69">
        <v>48</v>
      </c>
      <c r="BD49" s="69">
        <v>44</v>
      </c>
      <c r="BE49" s="71">
        <f>BD49/BC49*100-100</f>
        <v>-8.3333333333333428</v>
      </c>
      <c r="BF49" s="70"/>
      <c r="BG49" s="69"/>
      <c r="BH49" s="69"/>
      <c r="BI49" s="68"/>
      <c r="BJ49" s="70"/>
      <c r="BK49" s="69">
        <v>64</v>
      </c>
      <c r="BL49" s="69">
        <v>67</v>
      </c>
      <c r="BM49" s="71">
        <f>BL49/BK49*100-100</f>
        <v>4.6875</v>
      </c>
      <c r="BN49" s="70"/>
      <c r="BO49" s="69"/>
      <c r="BP49" s="69"/>
      <c r="BQ49" s="71"/>
      <c r="BR49" s="70"/>
      <c r="BS49" s="69">
        <v>1</v>
      </c>
      <c r="BT49" s="69">
        <v>1</v>
      </c>
      <c r="BU49" s="68">
        <f>BT49/BS49*100-100</f>
        <v>0</v>
      </c>
      <c r="BV49" s="14"/>
      <c r="BW49" s="67" t="s">
        <v>128</v>
      </c>
      <c r="BX49" s="66">
        <f>C49+G49+K49+O49+S49+W49+AA49+AE49+AI49+AM49+AQ49+AU49+AY49+BC49+BG49+BK49+BO49+BS49</f>
        <v>1247</v>
      </c>
      <c r="BY49" s="66">
        <f>D49+H49+L49+P49+T49+X49+AB49+AF49+AJ49+AN49+AR49+AV49+AZ49+BD49+BH49+BL49+BP49+BT49</f>
        <v>1213</v>
      </c>
      <c r="BZ49" s="8">
        <f>BY49/BX49*100</f>
        <v>97.273456295108261</v>
      </c>
    </row>
    <row r="50" spans="1:78" ht="15" customHeight="1" x14ac:dyDescent="0.25">
      <c r="A50" s="8">
        <v>43</v>
      </c>
      <c r="B50" s="19" t="s">
        <v>49</v>
      </c>
      <c r="C50" s="76">
        <v>22</v>
      </c>
      <c r="D50" s="76">
        <v>44</v>
      </c>
      <c r="E50" s="68">
        <f>D50/C50*100-100</f>
        <v>100</v>
      </c>
      <c r="F50" s="68"/>
      <c r="G50" s="75">
        <v>1</v>
      </c>
      <c r="H50" s="75">
        <v>1</v>
      </c>
      <c r="I50" s="68">
        <f>H50/G50*100-100</f>
        <v>0</v>
      </c>
      <c r="J50" s="68"/>
      <c r="K50" s="75"/>
      <c r="L50" s="75"/>
      <c r="M50" s="68"/>
      <c r="N50" s="72"/>
      <c r="O50" s="75"/>
      <c r="P50" s="75"/>
      <c r="Q50" s="68"/>
      <c r="R50" s="74"/>
      <c r="S50" s="69">
        <v>464</v>
      </c>
      <c r="T50" s="69">
        <v>406</v>
      </c>
      <c r="U50" s="71">
        <f>T50/S50*100-100</f>
        <v>-12.5</v>
      </c>
      <c r="V50" s="70"/>
      <c r="W50" s="69">
        <v>2</v>
      </c>
      <c r="X50" s="69">
        <v>1</v>
      </c>
      <c r="Y50" s="68">
        <f>X50/W50*100-100</f>
        <v>-50</v>
      </c>
      <c r="Z50" s="70"/>
      <c r="AA50" s="69">
        <v>1</v>
      </c>
      <c r="AB50" s="69">
        <v>7</v>
      </c>
      <c r="AC50" s="68">
        <f>AB50/AA50*100-100</f>
        <v>600</v>
      </c>
      <c r="AD50" s="70"/>
      <c r="AE50" s="69"/>
      <c r="AF50" s="69"/>
      <c r="AG50" s="68"/>
      <c r="AH50" s="70"/>
      <c r="AI50" s="69"/>
      <c r="AJ50" s="69"/>
      <c r="AK50" s="71"/>
      <c r="AL50" s="70"/>
      <c r="AM50" s="69"/>
      <c r="AN50" s="69"/>
      <c r="AO50" s="68"/>
      <c r="AP50" s="70"/>
      <c r="AQ50" s="69">
        <v>485</v>
      </c>
      <c r="AR50" s="69">
        <v>473</v>
      </c>
      <c r="AS50" s="71">
        <f>AR50/AQ50*100-100</f>
        <v>-2.4742268041237168</v>
      </c>
      <c r="AT50" s="70"/>
      <c r="AU50" s="73"/>
      <c r="AV50" s="73"/>
      <c r="AW50" s="68"/>
      <c r="AX50" s="70"/>
      <c r="AY50" s="69">
        <v>2</v>
      </c>
      <c r="AZ50" s="69">
        <v>2</v>
      </c>
      <c r="BA50" s="72">
        <f>AZ50/AY50*100-100</f>
        <v>0</v>
      </c>
      <c r="BB50" s="70"/>
      <c r="BC50" s="69">
        <v>58</v>
      </c>
      <c r="BD50" s="69">
        <v>59</v>
      </c>
      <c r="BE50" s="71">
        <f>BD50/BC50*100-100</f>
        <v>1.7241379310344769</v>
      </c>
      <c r="BF50" s="70"/>
      <c r="BG50" s="69"/>
      <c r="BH50" s="69"/>
      <c r="BI50" s="68"/>
      <c r="BJ50" s="70"/>
      <c r="BK50" s="69">
        <v>60</v>
      </c>
      <c r="BL50" s="69">
        <v>59</v>
      </c>
      <c r="BM50" s="71">
        <f>BL50/BK50*100-100</f>
        <v>-1.6666666666666714</v>
      </c>
      <c r="BN50" s="70"/>
      <c r="BO50" s="69"/>
      <c r="BP50" s="69"/>
      <c r="BQ50" s="71"/>
      <c r="BR50" s="70"/>
      <c r="BS50" s="69"/>
      <c r="BT50" s="69"/>
      <c r="BU50" s="68"/>
      <c r="BV50" s="14"/>
      <c r="BW50" s="67" t="s">
        <v>128</v>
      </c>
      <c r="BX50" s="66">
        <f>C50+G50+K50+O50+S50+W50+AA50+AE50+AI50+AM50+AQ50+AU50+AY50+BC50+BG50+BK50+BO50+BS50</f>
        <v>1095</v>
      </c>
      <c r="BY50" s="66">
        <f>D50+H50+L50+P50+T50+X50+AB50+AF50+AJ50+AN50+AR50+AV50+AZ50+BD50+BH50+BL50+BP50+BT50</f>
        <v>1052</v>
      </c>
      <c r="BZ50" s="8">
        <f>BY50/BX50*100</f>
        <v>96.073059360730596</v>
      </c>
    </row>
    <row r="51" spans="1:78" ht="15" customHeight="1" x14ac:dyDescent="0.25">
      <c r="A51" s="8">
        <v>44</v>
      </c>
      <c r="B51" s="19" t="s">
        <v>50</v>
      </c>
      <c r="C51" s="76"/>
      <c r="D51" s="76"/>
      <c r="E51" s="68"/>
      <c r="F51" s="68"/>
      <c r="G51" s="75"/>
      <c r="H51" s="75"/>
      <c r="I51" s="68"/>
      <c r="J51" s="68"/>
      <c r="K51" s="75"/>
      <c r="L51" s="75"/>
      <c r="M51" s="68"/>
      <c r="N51" s="72"/>
      <c r="O51" s="75"/>
      <c r="P51" s="75"/>
      <c r="Q51" s="68"/>
      <c r="R51" s="74"/>
      <c r="S51" s="69">
        <v>183</v>
      </c>
      <c r="T51" s="69">
        <v>189</v>
      </c>
      <c r="U51" s="71">
        <f>T51/S51*100-100</f>
        <v>3.2786885245901658</v>
      </c>
      <c r="V51" s="70"/>
      <c r="W51" s="69">
        <v>2</v>
      </c>
      <c r="X51" s="69">
        <v>3</v>
      </c>
      <c r="Y51" s="68">
        <f>X51/W51*100-100</f>
        <v>50</v>
      </c>
      <c r="Z51" s="70"/>
      <c r="AA51" s="69"/>
      <c r="AB51" s="69"/>
      <c r="AC51" s="68"/>
      <c r="AD51" s="70"/>
      <c r="AE51" s="69"/>
      <c r="AF51" s="69"/>
      <c r="AG51" s="68"/>
      <c r="AH51" s="70"/>
      <c r="AI51" s="69"/>
      <c r="AJ51" s="69"/>
      <c r="AK51" s="71"/>
      <c r="AL51" s="70"/>
      <c r="AM51" s="69"/>
      <c r="AN51" s="69"/>
      <c r="AO51" s="68"/>
      <c r="AP51" s="70"/>
      <c r="AQ51" s="69">
        <v>179</v>
      </c>
      <c r="AR51" s="69">
        <v>173</v>
      </c>
      <c r="AS51" s="71">
        <f>AR51/AQ51*100-100</f>
        <v>-3.3519553072625712</v>
      </c>
      <c r="AT51" s="70"/>
      <c r="AU51" s="73"/>
      <c r="AV51" s="73"/>
      <c r="AW51" s="68"/>
      <c r="AX51" s="70"/>
      <c r="AY51" s="69">
        <v>0</v>
      </c>
      <c r="AZ51" s="69">
        <v>1</v>
      </c>
      <c r="BA51" s="72"/>
      <c r="BB51" s="70"/>
      <c r="BC51" s="69"/>
      <c r="BD51" s="69"/>
      <c r="BE51" s="71"/>
      <c r="BF51" s="70"/>
      <c r="BG51" s="69"/>
      <c r="BH51" s="69"/>
      <c r="BI51" s="68"/>
      <c r="BJ51" s="70"/>
      <c r="BK51" s="69">
        <v>40</v>
      </c>
      <c r="BL51" s="69">
        <v>39</v>
      </c>
      <c r="BM51" s="71">
        <f>BL51/BK51*100-100</f>
        <v>-2.5</v>
      </c>
      <c r="BN51" s="70"/>
      <c r="BO51" s="69"/>
      <c r="BP51" s="69"/>
      <c r="BQ51" s="71"/>
      <c r="BR51" s="70"/>
      <c r="BS51" s="69">
        <v>1</v>
      </c>
      <c r="BT51" s="69">
        <v>1</v>
      </c>
      <c r="BU51" s="68">
        <f>BT51/BS51*100-100</f>
        <v>0</v>
      </c>
      <c r="BV51" s="14"/>
      <c r="BW51" s="67" t="s">
        <v>128</v>
      </c>
      <c r="BX51" s="66">
        <f>C51+G51+K51+O51+S51+W51+AA51+AE51+AI51+AM51+AQ51+AU51+AY51+BC51+BG51+BK51+BO51+BS51</f>
        <v>405</v>
      </c>
      <c r="BY51" s="66">
        <f>D51+H51+L51+P51+T51+X51+AB51+AF51+AJ51+AN51+AR51+AV51+AZ51+BD51+BH51+BL51+BP51+BT51</f>
        <v>406</v>
      </c>
      <c r="BZ51" s="8">
        <f>BY51/BX51*100</f>
        <v>100.24691358024691</v>
      </c>
    </row>
    <row r="52" spans="1:78" ht="15" customHeight="1" x14ac:dyDescent="0.25">
      <c r="A52" s="8">
        <v>45</v>
      </c>
      <c r="B52" s="19" t="s">
        <v>51</v>
      </c>
      <c r="C52" s="76">
        <v>40</v>
      </c>
      <c r="D52" s="76">
        <v>40</v>
      </c>
      <c r="E52" s="68">
        <f>D52/C52*100-100</f>
        <v>0</v>
      </c>
      <c r="F52" s="68"/>
      <c r="G52" s="75">
        <v>3</v>
      </c>
      <c r="H52" s="75">
        <v>3</v>
      </c>
      <c r="I52" s="68">
        <f>H52/G52*100-100</f>
        <v>0</v>
      </c>
      <c r="J52" s="68"/>
      <c r="K52" s="75"/>
      <c r="L52" s="75"/>
      <c r="M52" s="68"/>
      <c r="N52" s="72"/>
      <c r="O52" s="75"/>
      <c r="P52" s="75"/>
      <c r="Q52" s="68"/>
      <c r="R52" s="74"/>
      <c r="S52" s="69">
        <v>472</v>
      </c>
      <c r="T52" s="69">
        <v>461</v>
      </c>
      <c r="U52" s="71">
        <f>T52/S52*100-100</f>
        <v>-2.330508474576277</v>
      </c>
      <c r="V52" s="70"/>
      <c r="W52" s="69">
        <v>1</v>
      </c>
      <c r="X52" s="69">
        <v>1</v>
      </c>
      <c r="Y52" s="68">
        <f>X52/W52*100-100</f>
        <v>0</v>
      </c>
      <c r="Z52" s="70"/>
      <c r="AA52" s="69">
        <v>1</v>
      </c>
      <c r="AB52" s="69">
        <v>0</v>
      </c>
      <c r="AC52" s="68">
        <f>AB52/AA52*100-100</f>
        <v>-100</v>
      </c>
      <c r="AD52" s="70"/>
      <c r="AE52" s="69">
        <v>5</v>
      </c>
      <c r="AF52" s="69">
        <v>3</v>
      </c>
      <c r="AG52" s="68">
        <f>AF52/AE52*100-100</f>
        <v>-40</v>
      </c>
      <c r="AH52" s="70"/>
      <c r="AI52" s="69"/>
      <c r="AJ52" s="69"/>
      <c r="AK52" s="71"/>
      <c r="AL52" s="70"/>
      <c r="AM52" s="69"/>
      <c r="AN52" s="69"/>
      <c r="AO52" s="68"/>
      <c r="AP52" s="70"/>
      <c r="AQ52" s="69">
        <v>408</v>
      </c>
      <c r="AR52" s="69">
        <v>411</v>
      </c>
      <c r="AS52" s="71">
        <f>AR52/AQ52*100-100</f>
        <v>0.73529411764705799</v>
      </c>
      <c r="AT52" s="70"/>
      <c r="AU52" s="73"/>
      <c r="AV52" s="73"/>
      <c r="AW52" s="68"/>
      <c r="AX52" s="70"/>
      <c r="AY52" s="69">
        <v>0</v>
      </c>
      <c r="AZ52" s="69">
        <v>2</v>
      </c>
      <c r="BA52" s="72"/>
      <c r="BB52" s="70"/>
      <c r="BC52" s="69"/>
      <c r="BD52" s="69"/>
      <c r="BE52" s="71"/>
      <c r="BF52" s="70"/>
      <c r="BG52" s="69"/>
      <c r="BH52" s="69"/>
      <c r="BI52" s="68"/>
      <c r="BJ52" s="70"/>
      <c r="BK52" s="69">
        <v>66</v>
      </c>
      <c r="BL52" s="69">
        <v>67</v>
      </c>
      <c r="BM52" s="71">
        <f>BL52/BK52*100-100</f>
        <v>1.5151515151515156</v>
      </c>
      <c r="BN52" s="70"/>
      <c r="BO52" s="69"/>
      <c r="BP52" s="69"/>
      <c r="BQ52" s="71"/>
      <c r="BR52" s="70"/>
      <c r="BS52" s="69">
        <v>1</v>
      </c>
      <c r="BT52" s="69">
        <v>1</v>
      </c>
      <c r="BU52" s="68">
        <f>BT52/BS52*100-100</f>
        <v>0</v>
      </c>
      <c r="BV52" s="14"/>
      <c r="BW52" s="67" t="s">
        <v>128</v>
      </c>
      <c r="BX52" s="66">
        <f>C52+G52+K52+O52+S52+W52+AA52+AE52+AI52+AM52+AQ52+AU52+AY52+BC52+BG52+BK52+BO52+BS52</f>
        <v>997</v>
      </c>
      <c r="BY52" s="66">
        <f>D52+H52+L52+P52+T52+X52+AB52+AF52+AJ52+AN52+AR52+AV52+AZ52+BD52+BH52+BL52+BP52+BT52</f>
        <v>989</v>
      </c>
      <c r="BZ52" s="8">
        <f>BY52/BX52*100</f>
        <v>99.197592778335007</v>
      </c>
    </row>
    <row r="53" spans="1:78" ht="15" customHeight="1" x14ac:dyDescent="0.25">
      <c r="A53" s="8"/>
      <c r="B53" s="19" t="s">
        <v>129</v>
      </c>
      <c r="C53" s="76">
        <v>6</v>
      </c>
      <c r="D53" s="76">
        <v>7</v>
      </c>
      <c r="E53" s="68">
        <f>D53/C53*100-100</f>
        <v>16.666666666666671</v>
      </c>
      <c r="F53" s="68"/>
      <c r="G53" s="75"/>
      <c r="H53" s="75"/>
      <c r="I53" s="68"/>
      <c r="J53" s="68"/>
      <c r="K53" s="75"/>
      <c r="L53" s="75"/>
      <c r="M53" s="68"/>
      <c r="N53" s="72"/>
      <c r="O53" s="75"/>
      <c r="P53" s="75"/>
      <c r="Q53" s="68"/>
      <c r="R53" s="74"/>
      <c r="S53" s="69">
        <v>613</v>
      </c>
      <c r="T53" s="69">
        <v>592</v>
      </c>
      <c r="U53" s="71">
        <f>T53/S53*100-100</f>
        <v>-3.4257748776508947</v>
      </c>
      <c r="V53" s="70"/>
      <c r="W53" s="69"/>
      <c r="X53" s="69"/>
      <c r="Y53" s="68"/>
      <c r="Z53" s="70"/>
      <c r="AA53" s="69">
        <v>3</v>
      </c>
      <c r="AB53" s="69">
        <v>9</v>
      </c>
      <c r="AC53" s="68">
        <f>AB53/AA53*100-100</f>
        <v>200</v>
      </c>
      <c r="AD53" s="70"/>
      <c r="AE53" s="69"/>
      <c r="AF53" s="69"/>
      <c r="AG53" s="68"/>
      <c r="AH53" s="70"/>
      <c r="AI53" s="69"/>
      <c r="AJ53" s="69"/>
      <c r="AK53" s="71"/>
      <c r="AL53" s="70"/>
      <c r="AM53" s="69"/>
      <c r="AN53" s="69"/>
      <c r="AO53" s="68"/>
      <c r="AP53" s="70"/>
      <c r="AQ53" s="69">
        <v>575</v>
      </c>
      <c r="AR53" s="69">
        <v>554</v>
      </c>
      <c r="AS53" s="71">
        <f>AR53/AQ53*100-100</f>
        <v>-3.6521739130434838</v>
      </c>
      <c r="AT53" s="70"/>
      <c r="AU53" s="73"/>
      <c r="AV53" s="73"/>
      <c r="AW53" s="68"/>
      <c r="AX53" s="70"/>
      <c r="AY53" s="69">
        <v>4</v>
      </c>
      <c r="AZ53" s="69">
        <v>4</v>
      </c>
      <c r="BA53" s="72">
        <f>AZ53/AY53*100-100</f>
        <v>0</v>
      </c>
      <c r="BB53" s="70"/>
      <c r="BC53" s="69"/>
      <c r="BD53" s="69"/>
      <c r="BE53" s="71"/>
      <c r="BF53" s="70"/>
      <c r="BG53" s="69"/>
      <c r="BH53" s="69"/>
      <c r="BI53" s="68"/>
      <c r="BJ53" s="70"/>
      <c r="BK53" s="69">
        <v>123</v>
      </c>
      <c r="BL53" s="69">
        <v>124</v>
      </c>
      <c r="BM53" s="71">
        <f>BL53/BK53*100-100</f>
        <v>0.81300813008130035</v>
      </c>
      <c r="BN53" s="70"/>
      <c r="BO53" s="69">
        <v>10</v>
      </c>
      <c r="BP53" s="69">
        <v>6</v>
      </c>
      <c r="BQ53" s="71">
        <f>BP53/BO53*100-100</f>
        <v>-40</v>
      </c>
      <c r="BR53" s="70"/>
      <c r="BS53" s="69">
        <v>1</v>
      </c>
      <c r="BT53" s="69">
        <v>2</v>
      </c>
      <c r="BU53" s="68">
        <f>BT53/BS53*100-100</f>
        <v>100</v>
      </c>
      <c r="BV53" s="14"/>
      <c r="BW53" s="67" t="s">
        <v>128</v>
      </c>
      <c r="BX53" s="66">
        <f>C53+G53+K53+O53+S53+W53+AA53+AE53+AI53+AM53+AQ53+AU53+AY53+BC53+BG53+BK53+BO53+BS53</f>
        <v>1335</v>
      </c>
      <c r="BY53" s="66">
        <f>D53+H53+L53+P53+T53+X53+AB53+AF53+AJ53+AN53+AR53+AV53+AZ53+BD53+BH53+BL53+BP53+BT53</f>
        <v>1298</v>
      </c>
      <c r="BZ53" s="8">
        <f>BY53/BX53*100</f>
        <v>97.228464419475657</v>
      </c>
    </row>
    <row r="54" spans="1:78" ht="15" customHeight="1" x14ac:dyDescent="0.25">
      <c r="A54" s="8">
        <v>46</v>
      </c>
      <c r="B54" s="19" t="s">
        <v>52</v>
      </c>
      <c r="C54" s="76">
        <v>37</v>
      </c>
      <c r="D54" s="76">
        <v>37</v>
      </c>
      <c r="E54" s="68">
        <f>D54/C54*100-100</f>
        <v>0</v>
      </c>
      <c r="F54" s="68"/>
      <c r="G54" s="75">
        <v>1</v>
      </c>
      <c r="H54" s="75">
        <v>1</v>
      </c>
      <c r="I54" s="68">
        <f>H54/G54*100-100</f>
        <v>0</v>
      </c>
      <c r="J54" s="68"/>
      <c r="K54" s="75"/>
      <c r="L54" s="75"/>
      <c r="M54" s="68"/>
      <c r="N54" s="72"/>
      <c r="O54" s="75"/>
      <c r="P54" s="75"/>
      <c r="Q54" s="68"/>
      <c r="R54" s="74"/>
      <c r="S54" s="69">
        <v>594</v>
      </c>
      <c r="T54" s="69">
        <v>601</v>
      </c>
      <c r="U54" s="71">
        <f>T54/S54*100-100</f>
        <v>1.1784511784511693</v>
      </c>
      <c r="V54" s="70"/>
      <c r="W54" s="69"/>
      <c r="X54" s="69"/>
      <c r="Y54" s="68"/>
      <c r="Z54" s="70"/>
      <c r="AA54" s="69">
        <v>3</v>
      </c>
      <c r="AB54" s="69">
        <v>3</v>
      </c>
      <c r="AC54" s="68"/>
      <c r="AD54" s="70"/>
      <c r="AE54" s="69"/>
      <c r="AF54" s="69"/>
      <c r="AG54" s="68"/>
      <c r="AH54" s="70"/>
      <c r="AI54" s="69"/>
      <c r="AJ54" s="69"/>
      <c r="AK54" s="71"/>
      <c r="AL54" s="70"/>
      <c r="AM54" s="69"/>
      <c r="AN54" s="69"/>
      <c r="AO54" s="68"/>
      <c r="AP54" s="70"/>
      <c r="AQ54" s="69">
        <v>525</v>
      </c>
      <c r="AR54" s="69">
        <v>519</v>
      </c>
      <c r="AS54" s="71">
        <f>AR54/AQ54*100-100</f>
        <v>-1.1428571428571388</v>
      </c>
      <c r="AT54" s="70"/>
      <c r="AU54" s="73"/>
      <c r="AV54" s="73"/>
      <c r="AW54" s="68"/>
      <c r="AX54" s="70"/>
      <c r="AY54" s="69">
        <v>1</v>
      </c>
      <c r="AZ54" s="69">
        <v>2</v>
      </c>
      <c r="BA54" s="72">
        <f>AZ54/AY54*100-100</f>
        <v>100</v>
      </c>
      <c r="BB54" s="70"/>
      <c r="BC54" s="69">
        <v>22</v>
      </c>
      <c r="BD54" s="69">
        <v>21</v>
      </c>
      <c r="BE54" s="71">
        <f>BD54/BC54*100-100</f>
        <v>-4.5454545454545467</v>
      </c>
      <c r="BF54" s="70"/>
      <c r="BG54" s="69"/>
      <c r="BH54" s="69"/>
      <c r="BI54" s="68"/>
      <c r="BJ54" s="70"/>
      <c r="BK54" s="69">
        <v>50</v>
      </c>
      <c r="BL54" s="69">
        <v>48</v>
      </c>
      <c r="BM54" s="71">
        <f>BL54/BK54*100-100</f>
        <v>-4</v>
      </c>
      <c r="BN54" s="70"/>
      <c r="BO54" s="69"/>
      <c r="BP54" s="69"/>
      <c r="BQ54" s="71"/>
      <c r="BR54" s="70"/>
      <c r="BS54" s="69"/>
      <c r="BT54" s="69"/>
      <c r="BU54" s="68"/>
      <c r="BV54" s="14"/>
      <c r="BW54" s="67" t="s">
        <v>128</v>
      </c>
      <c r="BX54" s="66">
        <f>C54+G54+K54+O54+S54+W54+AA54+AE54+AI54+AM54+AQ54+AU54+AY54+BC54+BG54+BK54+BO54+BS54</f>
        <v>1233</v>
      </c>
      <c r="BY54" s="66">
        <f>D54+H54+L54+P54+T54+X54+AB54+AF54+AJ54+AN54+AR54+AV54+AZ54+BD54+BH54+BL54+BP54+BT54</f>
        <v>1232</v>
      </c>
      <c r="BZ54" s="8">
        <f>BY54/BX54*100</f>
        <v>99.918896999188973</v>
      </c>
    </row>
    <row r="55" spans="1:78" ht="15" customHeight="1" x14ac:dyDescent="0.25">
      <c r="A55" s="8">
        <v>47</v>
      </c>
      <c r="B55" s="19" t="s">
        <v>53</v>
      </c>
      <c r="C55" s="76">
        <v>10</v>
      </c>
      <c r="D55" s="76">
        <v>12</v>
      </c>
      <c r="E55" s="68">
        <f>D55/C55*100-100</f>
        <v>20</v>
      </c>
      <c r="F55" s="68"/>
      <c r="G55" s="75">
        <v>1</v>
      </c>
      <c r="H55" s="75">
        <v>1</v>
      </c>
      <c r="I55" s="68">
        <f>H55/G55*100-100</f>
        <v>0</v>
      </c>
      <c r="J55" s="68"/>
      <c r="K55" s="75"/>
      <c r="L55" s="75"/>
      <c r="M55" s="68"/>
      <c r="N55" s="72"/>
      <c r="O55" s="75"/>
      <c r="P55" s="75"/>
      <c r="Q55" s="68"/>
      <c r="R55" s="74"/>
      <c r="S55" s="69">
        <v>616</v>
      </c>
      <c r="T55" s="69">
        <v>612</v>
      </c>
      <c r="U55" s="71">
        <f>T55/S55*100-100</f>
        <v>-0.64935064935063735</v>
      </c>
      <c r="V55" s="70"/>
      <c r="W55" s="69"/>
      <c r="X55" s="69"/>
      <c r="Y55" s="68"/>
      <c r="Z55" s="70"/>
      <c r="AA55" s="69">
        <v>7</v>
      </c>
      <c r="AB55" s="69">
        <v>6</v>
      </c>
      <c r="AC55" s="68">
        <f>AB55/AA55*100-100</f>
        <v>-14.285714285714292</v>
      </c>
      <c r="AD55" s="70"/>
      <c r="AE55" s="69">
        <v>3</v>
      </c>
      <c r="AF55" s="69">
        <v>4</v>
      </c>
      <c r="AG55" s="68">
        <f>AF55/AE55*100-100</f>
        <v>33.333333333333314</v>
      </c>
      <c r="AH55" s="70"/>
      <c r="AI55" s="69"/>
      <c r="AJ55" s="69"/>
      <c r="AK55" s="71"/>
      <c r="AL55" s="70"/>
      <c r="AM55" s="69"/>
      <c r="AN55" s="69"/>
      <c r="AO55" s="68"/>
      <c r="AP55" s="70"/>
      <c r="AQ55" s="69">
        <v>464</v>
      </c>
      <c r="AR55" s="69">
        <v>463</v>
      </c>
      <c r="AS55" s="71">
        <f>AR55/AQ55*100-100</f>
        <v>-0.21551724137931672</v>
      </c>
      <c r="AT55" s="70"/>
      <c r="AU55" s="73"/>
      <c r="AV55" s="73"/>
      <c r="AW55" s="68"/>
      <c r="AX55" s="70"/>
      <c r="AY55" s="69">
        <v>2</v>
      </c>
      <c r="AZ55" s="69">
        <v>4</v>
      </c>
      <c r="BA55" s="72">
        <f>AZ55/AY55*100-100</f>
        <v>100</v>
      </c>
      <c r="BB55" s="70"/>
      <c r="BC55" s="69">
        <v>23</v>
      </c>
      <c r="BD55" s="69">
        <v>23</v>
      </c>
      <c r="BE55" s="71">
        <f>BD55/BC55*100-100</f>
        <v>0</v>
      </c>
      <c r="BF55" s="70"/>
      <c r="BG55" s="69"/>
      <c r="BH55" s="69"/>
      <c r="BI55" s="68"/>
      <c r="BJ55" s="70"/>
      <c r="BK55" s="69">
        <v>58</v>
      </c>
      <c r="BL55" s="69">
        <v>58</v>
      </c>
      <c r="BM55" s="71">
        <f>BL55/BK55*100-100</f>
        <v>0</v>
      </c>
      <c r="BN55" s="70"/>
      <c r="BO55" s="69"/>
      <c r="BP55" s="69"/>
      <c r="BQ55" s="71"/>
      <c r="BR55" s="70"/>
      <c r="BS55" s="69">
        <v>1</v>
      </c>
      <c r="BT55" s="69">
        <v>1</v>
      </c>
      <c r="BU55" s="68">
        <f>BT55/BS55*100-100</f>
        <v>0</v>
      </c>
      <c r="BV55" s="14"/>
      <c r="BW55" s="67" t="s">
        <v>128</v>
      </c>
      <c r="BX55" s="66">
        <f>C55+G55+K55+O55+S55+W55+AA55+AE55+AI55+AM55+AQ55+AU55+AY55+BC55+BG55+BK55+BO55+BS55</f>
        <v>1185</v>
      </c>
      <c r="BY55" s="66">
        <f>D55+H55+L55+P55+T55+X55+AB55+AF55+AJ55+AN55+AR55+AV55+AZ55+BD55+BH55+BL55+BP55+BT55</f>
        <v>1184</v>
      </c>
      <c r="BZ55" s="8">
        <f>BY55/BX55*100</f>
        <v>99.915611814345993</v>
      </c>
    </row>
    <row r="56" spans="1:78" ht="15" customHeight="1" x14ac:dyDescent="0.25">
      <c r="A56" s="8">
        <v>48</v>
      </c>
      <c r="B56" s="19" t="s">
        <v>86</v>
      </c>
      <c r="C56" s="76">
        <v>1</v>
      </c>
      <c r="D56" s="76">
        <v>2</v>
      </c>
      <c r="E56" s="68">
        <f>D56/C56*100-100</f>
        <v>100</v>
      </c>
      <c r="F56" s="68"/>
      <c r="G56" s="75">
        <v>1</v>
      </c>
      <c r="H56" s="75">
        <v>2</v>
      </c>
      <c r="I56" s="68">
        <f>H56/G56*100-100</f>
        <v>100</v>
      </c>
      <c r="J56" s="68"/>
      <c r="K56" s="75"/>
      <c r="L56" s="75"/>
      <c r="M56" s="68"/>
      <c r="N56" s="72"/>
      <c r="O56" s="75"/>
      <c r="P56" s="75"/>
      <c r="Q56" s="68"/>
      <c r="R56" s="74"/>
      <c r="S56" s="69">
        <v>745</v>
      </c>
      <c r="T56" s="69">
        <v>746</v>
      </c>
      <c r="U56" s="71">
        <f>T56/S56*100-100</f>
        <v>0.13422818791946156</v>
      </c>
      <c r="V56" s="70"/>
      <c r="W56" s="69">
        <v>1</v>
      </c>
      <c r="X56" s="69">
        <v>4</v>
      </c>
      <c r="Y56" s="68">
        <f>X56/W56*100-100</f>
        <v>300</v>
      </c>
      <c r="Z56" s="70"/>
      <c r="AA56" s="69">
        <v>0</v>
      </c>
      <c r="AB56" s="69">
        <v>1</v>
      </c>
      <c r="AC56" s="68"/>
      <c r="AD56" s="70"/>
      <c r="AE56" s="69"/>
      <c r="AF56" s="69"/>
      <c r="AG56" s="68"/>
      <c r="AH56" s="70"/>
      <c r="AI56" s="69"/>
      <c r="AJ56" s="69"/>
      <c r="AK56" s="71"/>
      <c r="AL56" s="70"/>
      <c r="AM56" s="69"/>
      <c r="AN56" s="69"/>
      <c r="AO56" s="68"/>
      <c r="AP56" s="70"/>
      <c r="AQ56" s="69">
        <v>605</v>
      </c>
      <c r="AR56" s="69">
        <v>598</v>
      </c>
      <c r="AS56" s="71">
        <f>AR56/AQ56*100-100</f>
        <v>-1.1570247933884303</v>
      </c>
      <c r="AT56" s="70"/>
      <c r="AU56" s="73"/>
      <c r="AV56" s="73"/>
      <c r="AW56" s="68"/>
      <c r="AX56" s="70"/>
      <c r="AY56" s="69">
        <v>3</v>
      </c>
      <c r="AZ56" s="69">
        <v>6</v>
      </c>
      <c r="BA56" s="72">
        <f>AZ56/AY56*100-100</f>
        <v>100</v>
      </c>
      <c r="BB56" s="70"/>
      <c r="BC56" s="69">
        <v>142</v>
      </c>
      <c r="BD56" s="69">
        <v>143</v>
      </c>
      <c r="BE56" s="71">
        <f>BD56/BC56*100-100</f>
        <v>0.70422535211267245</v>
      </c>
      <c r="BF56" s="70"/>
      <c r="BG56" s="69"/>
      <c r="BH56" s="69"/>
      <c r="BI56" s="68"/>
      <c r="BJ56" s="70"/>
      <c r="BK56" s="69"/>
      <c r="BL56" s="69"/>
      <c r="BM56" s="71"/>
      <c r="BN56" s="70"/>
      <c r="BO56" s="69"/>
      <c r="BP56" s="69"/>
      <c r="BQ56" s="71"/>
      <c r="BR56" s="70"/>
      <c r="BS56" s="69">
        <v>2</v>
      </c>
      <c r="BT56" s="69">
        <v>2</v>
      </c>
      <c r="BU56" s="68">
        <f>BT56/BS56*100-100</f>
        <v>0</v>
      </c>
      <c r="BV56" s="14"/>
      <c r="BW56" s="67" t="s">
        <v>128</v>
      </c>
      <c r="BX56" s="66">
        <f>C56+G56+K56+O56+S56+W56+AA56+AE56+AI56+AM56+AQ56+AU56+AY56+BC56+BG56+BK56+BO56+BS56</f>
        <v>1500</v>
      </c>
      <c r="BY56" s="66">
        <f>D56+H56+L56+P56+T56+X56+AB56+AF56+AJ56+AN56+AR56+AV56+AZ56+BD56+BH56+BL56+BP56+BT56</f>
        <v>1504</v>
      </c>
      <c r="BZ56" s="8">
        <f>BY56/BX56*100</f>
        <v>100.26666666666667</v>
      </c>
    </row>
    <row r="57" spans="1:78" ht="15" customHeight="1" x14ac:dyDescent="0.25">
      <c r="A57" s="8">
        <v>49</v>
      </c>
      <c r="B57" s="19" t="s">
        <v>54</v>
      </c>
      <c r="C57" s="76">
        <v>24</v>
      </c>
      <c r="D57" s="76">
        <v>24</v>
      </c>
      <c r="E57" s="68">
        <f>D57/C57*100-100</f>
        <v>0</v>
      </c>
      <c r="F57" s="68"/>
      <c r="G57" s="75"/>
      <c r="H57" s="75"/>
      <c r="I57" s="68"/>
      <c r="J57" s="68"/>
      <c r="K57" s="75"/>
      <c r="L57" s="75"/>
      <c r="M57" s="68"/>
      <c r="N57" s="72"/>
      <c r="O57" s="75"/>
      <c r="P57" s="75"/>
      <c r="Q57" s="68"/>
      <c r="R57" s="74"/>
      <c r="S57" s="69">
        <v>486</v>
      </c>
      <c r="T57" s="69">
        <v>489</v>
      </c>
      <c r="U57" s="71">
        <f>T57/S57*100-100</f>
        <v>0.61728395061729202</v>
      </c>
      <c r="V57" s="70"/>
      <c r="W57" s="69">
        <v>2</v>
      </c>
      <c r="X57" s="69">
        <v>4</v>
      </c>
      <c r="Y57" s="68">
        <f>X57/W57*100-100</f>
        <v>100</v>
      </c>
      <c r="Z57" s="70"/>
      <c r="AA57" s="69">
        <v>4</v>
      </c>
      <c r="AB57" s="69">
        <v>6</v>
      </c>
      <c r="AC57" s="68">
        <f>AB57/AA57*100-100</f>
        <v>50</v>
      </c>
      <c r="AD57" s="70"/>
      <c r="AE57" s="69"/>
      <c r="AF57" s="69"/>
      <c r="AG57" s="68"/>
      <c r="AH57" s="70"/>
      <c r="AI57" s="69"/>
      <c r="AJ57" s="69"/>
      <c r="AK57" s="71"/>
      <c r="AL57" s="70"/>
      <c r="AM57" s="69"/>
      <c r="AN57" s="69"/>
      <c r="AO57" s="68"/>
      <c r="AP57" s="70"/>
      <c r="AQ57" s="69">
        <v>618</v>
      </c>
      <c r="AR57" s="69">
        <v>616</v>
      </c>
      <c r="AS57" s="71">
        <f>AR57/AQ57*100-100</f>
        <v>-0.32362459546925493</v>
      </c>
      <c r="AT57" s="70"/>
      <c r="AU57" s="73"/>
      <c r="AV57" s="73"/>
      <c r="AW57" s="68"/>
      <c r="AX57" s="70"/>
      <c r="AY57" s="69">
        <v>7</v>
      </c>
      <c r="AZ57" s="69">
        <v>8</v>
      </c>
      <c r="BA57" s="72">
        <f>AZ57/AY57*100-100</f>
        <v>14.285714285714278</v>
      </c>
      <c r="BB57" s="70"/>
      <c r="BC57" s="69">
        <v>87</v>
      </c>
      <c r="BD57" s="69">
        <v>84</v>
      </c>
      <c r="BE57" s="71">
        <f>BD57/BC57*100-100</f>
        <v>-3.448275862068968</v>
      </c>
      <c r="BF57" s="70"/>
      <c r="BG57" s="69"/>
      <c r="BH57" s="69"/>
      <c r="BI57" s="68"/>
      <c r="BJ57" s="70"/>
      <c r="BK57" s="69"/>
      <c r="BL57" s="69"/>
      <c r="BM57" s="71"/>
      <c r="BN57" s="70"/>
      <c r="BO57" s="69"/>
      <c r="BP57" s="69"/>
      <c r="BQ57" s="71"/>
      <c r="BR57" s="70"/>
      <c r="BS57" s="69"/>
      <c r="BT57" s="69"/>
      <c r="BU57" s="68"/>
      <c r="BV57" s="14"/>
      <c r="BW57" s="67" t="s">
        <v>128</v>
      </c>
      <c r="BX57" s="66">
        <f>C57+G57+K57+O57+S57+W57+AA57+AE57+AI57+AM57+AQ57+AU57+AY57+BC57+BG57+BK57+BO57+BS57</f>
        <v>1228</v>
      </c>
      <c r="BY57" s="66">
        <f>D57+H57+L57+P57+T57+X57+AB57+AF57+AJ57+AN57+AR57+AV57+AZ57+BD57+BH57+BL57+BP57+BT57</f>
        <v>1231</v>
      </c>
      <c r="BZ57" s="8">
        <f>BY57/BX57*100</f>
        <v>100.2442996742671</v>
      </c>
    </row>
    <row r="58" spans="1:78" ht="15" customHeight="1" x14ac:dyDescent="0.25">
      <c r="A58" s="8">
        <v>50</v>
      </c>
      <c r="B58" s="19" t="s">
        <v>55</v>
      </c>
      <c r="C58" s="76"/>
      <c r="D58" s="76"/>
      <c r="E58" s="68"/>
      <c r="F58" s="68"/>
      <c r="G58" s="75"/>
      <c r="H58" s="75"/>
      <c r="I58" s="68"/>
      <c r="J58" s="68"/>
      <c r="K58" s="75"/>
      <c r="L58" s="75"/>
      <c r="M58" s="68"/>
      <c r="N58" s="72"/>
      <c r="O58" s="75"/>
      <c r="P58" s="75"/>
      <c r="Q58" s="68"/>
      <c r="R58" s="74"/>
      <c r="S58" s="69">
        <v>164</v>
      </c>
      <c r="T58" s="69">
        <v>155</v>
      </c>
      <c r="U58" s="71">
        <f>T58/S58*100-100</f>
        <v>-5.4878048780487916</v>
      </c>
      <c r="V58" s="70"/>
      <c r="W58" s="69"/>
      <c r="X58" s="69"/>
      <c r="Y58" s="68"/>
      <c r="Z58" s="70"/>
      <c r="AA58" s="69"/>
      <c r="AB58" s="69"/>
      <c r="AC58" s="68"/>
      <c r="AD58" s="70"/>
      <c r="AE58" s="69"/>
      <c r="AF58" s="69"/>
      <c r="AG58" s="68"/>
      <c r="AH58" s="70"/>
      <c r="AI58" s="69"/>
      <c r="AJ58" s="69"/>
      <c r="AK58" s="71"/>
      <c r="AL58" s="70"/>
      <c r="AM58" s="69"/>
      <c r="AN58" s="69"/>
      <c r="AO58" s="68"/>
      <c r="AP58" s="70"/>
      <c r="AQ58" s="69">
        <v>161</v>
      </c>
      <c r="AR58" s="69">
        <v>187</v>
      </c>
      <c r="AS58" s="71">
        <f>AR58/AQ58*100-100</f>
        <v>16.149068322981378</v>
      </c>
      <c r="AT58" s="70"/>
      <c r="AU58" s="73"/>
      <c r="AV58" s="73"/>
      <c r="AW58" s="68"/>
      <c r="AX58" s="70"/>
      <c r="AY58" s="69">
        <v>1</v>
      </c>
      <c r="AZ58" s="69">
        <v>1</v>
      </c>
      <c r="BA58" s="72">
        <f>AZ58/AY58*100-100</f>
        <v>0</v>
      </c>
      <c r="BB58" s="70"/>
      <c r="BC58" s="69"/>
      <c r="BD58" s="69"/>
      <c r="BE58" s="71"/>
      <c r="BF58" s="70"/>
      <c r="BG58" s="69"/>
      <c r="BH58" s="69"/>
      <c r="BI58" s="68"/>
      <c r="BJ58" s="70"/>
      <c r="BK58" s="69">
        <v>43</v>
      </c>
      <c r="BL58" s="69">
        <v>40</v>
      </c>
      <c r="BM58" s="71">
        <f>BL58/BK58*100-100</f>
        <v>-6.9767441860465169</v>
      </c>
      <c r="BN58" s="70"/>
      <c r="BO58" s="69"/>
      <c r="BP58" s="69"/>
      <c r="BQ58" s="71"/>
      <c r="BR58" s="70"/>
      <c r="BS58" s="69"/>
      <c r="BT58" s="69"/>
      <c r="BU58" s="68"/>
      <c r="BV58" s="14"/>
      <c r="BW58" s="67" t="s">
        <v>128</v>
      </c>
      <c r="BX58" s="66">
        <f>C58+G58+K58+O58+S58+W58+AA58+AE58+AI58+AM58+AQ58+AU58+AY58+BC58+BG58+BK58+BO58+BS58</f>
        <v>369</v>
      </c>
      <c r="BY58" s="66">
        <f>D58+H58+L58+P58+T58+X58+AB58+AF58+AJ58+AN58+AR58+AV58+AZ58+BD58+BH58+BL58+BP58+BT58</f>
        <v>383</v>
      </c>
      <c r="BZ58" s="8">
        <f>BY58/BX58*100</f>
        <v>103.7940379403794</v>
      </c>
    </row>
    <row r="59" spans="1:78" ht="15" customHeight="1" x14ac:dyDescent="0.25">
      <c r="A59" s="8">
        <v>51</v>
      </c>
      <c r="B59" s="19" t="s">
        <v>56</v>
      </c>
      <c r="C59" s="76"/>
      <c r="D59" s="76"/>
      <c r="E59" s="68"/>
      <c r="F59" s="68"/>
      <c r="G59" s="75"/>
      <c r="H59" s="75"/>
      <c r="I59" s="68"/>
      <c r="J59" s="68"/>
      <c r="K59" s="75"/>
      <c r="L59" s="75"/>
      <c r="M59" s="68"/>
      <c r="N59" s="72"/>
      <c r="O59" s="75"/>
      <c r="P59" s="75"/>
      <c r="Q59" s="68"/>
      <c r="R59" s="74"/>
      <c r="S59" s="69"/>
      <c r="T59" s="69"/>
      <c r="U59" s="71"/>
      <c r="V59" s="70"/>
      <c r="W59" s="69"/>
      <c r="X59" s="69"/>
      <c r="Y59" s="68"/>
      <c r="Z59" s="70"/>
      <c r="AA59" s="69"/>
      <c r="AB59" s="69"/>
      <c r="AC59" s="68"/>
      <c r="AD59" s="70"/>
      <c r="AE59" s="69"/>
      <c r="AF59" s="69"/>
      <c r="AG59" s="68"/>
      <c r="AH59" s="70"/>
      <c r="AI59" s="69"/>
      <c r="AJ59" s="69"/>
      <c r="AK59" s="71"/>
      <c r="AL59" s="70"/>
      <c r="AM59" s="69"/>
      <c r="AN59" s="69"/>
      <c r="AO59" s="68"/>
      <c r="AP59" s="70"/>
      <c r="AQ59" s="69">
        <v>440</v>
      </c>
      <c r="AR59" s="69">
        <v>436</v>
      </c>
      <c r="AS59" s="71">
        <f>AR59/AQ59*100-100</f>
        <v>-0.90909090909090651</v>
      </c>
      <c r="AT59" s="70"/>
      <c r="AU59" s="73"/>
      <c r="AV59" s="73"/>
      <c r="AW59" s="68"/>
      <c r="AX59" s="70"/>
      <c r="AY59" s="69"/>
      <c r="AZ59" s="69"/>
      <c r="BA59" s="72"/>
      <c r="BB59" s="70"/>
      <c r="BC59" s="69">
        <v>229</v>
      </c>
      <c r="BD59" s="69">
        <v>228</v>
      </c>
      <c r="BE59" s="71">
        <f>BD59/BC59*100-100</f>
        <v>-0.4366812227074206</v>
      </c>
      <c r="BF59" s="70"/>
      <c r="BG59" s="69"/>
      <c r="BH59" s="69"/>
      <c r="BI59" s="68"/>
      <c r="BJ59" s="70"/>
      <c r="BK59" s="69"/>
      <c r="BL59" s="69"/>
      <c r="BM59" s="71"/>
      <c r="BN59" s="70"/>
      <c r="BO59" s="69"/>
      <c r="BP59" s="69"/>
      <c r="BQ59" s="71"/>
      <c r="BR59" s="70"/>
      <c r="BS59" s="69"/>
      <c r="BT59" s="69"/>
      <c r="BU59" s="68"/>
      <c r="BV59" s="14"/>
      <c r="BW59" s="67" t="s">
        <v>128</v>
      </c>
      <c r="BX59" s="66">
        <f>C59+G59+K59+O59+S59+W59+AA59+AE59+AI59+AM59+AQ59+AU59+AY59+BC59+BG59+BK59+BO59+BS59</f>
        <v>669</v>
      </c>
      <c r="BY59" s="66">
        <f>D59+H59+L59+P59+T59+X59+AB59+AF59+AJ59+AN59+AR59+AV59+AZ59+BD59+BH59+BL59+BP59+BT59</f>
        <v>664</v>
      </c>
      <c r="BZ59" s="8">
        <f>BY59/BX59*100</f>
        <v>99.252615844544096</v>
      </c>
    </row>
    <row r="60" spans="1:78" s="58" customFormat="1" ht="15" customHeight="1" x14ac:dyDescent="0.25">
      <c r="A60" s="59"/>
      <c r="B60" s="65" t="s">
        <v>57</v>
      </c>
      <c r="C60" s="63">
        <f>SUM(C7:C59)</f>
        <v>450</v>
      </c>
      <c r="D60" s="63">
        <f>SUM(D7:D59)</f>
        <v>536</v>
      </c>
      <c r="E60" s="62"/>
      <c r="F60" s="62"/>
      <c r="G60" s="63">
        <f>SUM(G7:G59)</f>
        <v>20</v>
      </c>
      <c r="H60" s="63">
        <f>SUM(H7:H59)</f>
        <v>27</v>
      </c>
      <c r="I60" s="62"/>
      <c r="J60" s="62"/>
      <c r="K60" s="63">
        <f>SUM(K7:K59)</f>
        <v>671</v>
      </c>
      <c r="L60" s="63">
        <f>SUM(L7:L59)</f>
        <v>665</v>
      </c>
      <c r="M60" s="62"/>
      <c r="N60" s="62"/>
      <c r="O60" s="63">
        <f>SUM(O7:O59)</f>
        <v>0</v>
      </c>
      <c r="P60" s="63">
        <f>SUM(P7:P59)</f>
        <v>0</v>
      </c>
      <c r="Q60" s="62"/>
      <c r="R60" s="62"/>
      <c r="S60" s="63">
        <f>SUM(S7:S59)</f>
        <v>19287</v>
      </c>
      <c r="T60" s="63">
        <f>SUM(T7:T59)</f>
        <v>18977</v>
      </c>
      <c r="U60" s="64"/>
      <c r="V60" s="62"/>
      <c r="W60" s="63">
        <f>SUM(W7:W59)</f>
        <v>50</v>
      </c>
      <c r="X60" s="63">
        <f>SUM(X7:X59)</f>
        <v>76</v>
      </c>
      <c r="Y60" s="62"/>
      <c r="Z60" s="62"/>
      <c r="AA60" s="63">
        <f>SUM(AA7:AA59)</f>
        <v>288</v>
      </c>
      <c r="AB60" s="63">
        <f>SUM(AB7:AB59)</f>
        <v>317</v>
      </c>
      <c r="AC60" s="63"/>
      <c r="AD60" s="63"/>
      <c r="AE60" s="63">
        <f>SUM(AE7:AE59)</f>
        <v>24</v>
      </c>
      <c r="AF60" s="63">
        <f>SUM(AF7:AF59)</f>
        <v>38</v>
      </c>
      <c r="AG60" s="63"/>
      <c r="AH60" s="63"/>
      <c r="AI60" s="63">
        <f>SUM(AI7:AI59)</f>
        <v>3374</v>
      </c>
      <c r="AJ60" s="63">
        <f>SUM(AJ7:AJ59)</f>
        <v>3331</v>
      </c>
      <c r="AK60" s="64"/>
      <c r="AL60" s="62"/>
      <c r="AM60" s="63">
        <f>SUM(AM7:AM59)</f>
        <v>3</v>
      </c>
      <c r="AN60" s="63">
        <f>SUM(AN7:AN59)</f>
        <v>4</v>
      </c>
      <c r="AO60" s="62"/>
      <c r="AP60" s="62"/>
      <c r="AQ60" s="63">
        <f>SUM(AQ7:AQ59)</f>
        <v>17178</v>
      </c>
      <c r="AR60" s="63">
        <f>SUM(AR7:AR59)</f>
        <v>16850</v>
      </c>
      <c r="AS60" s="64"/>
      <c r="AT60" s="62"/>
      <c r="AU60" s="63">
        <f>SUM(AU7:AU59)</f>
        <v>25</v>
      </c>
      <c r="AV60" s="63">
        <f>SUM(AV7:AV59)</f>
        <v>19</v>
      </c>
      <c r="AW60" s="62"/>
      <c r="AX60" s="62"/>
      <c r="AY60" s="63">
        <f>SUM(AY7:AY59)</f>
        <v>112</v>
      </c>
      <c r="AZ60" s="63">
        <f>SUM(AZ7:AZ59)</f>
        <v>152</v>
      </c>
      <c r="BA60" s="63"/>
      <c r="BB60" s="62"/>
      <c r="BC60" s="63">
        <f>SUM(BC7:BC59)</f>
        <v>2723</v>
      </c>
      <c r="BD60" s="63">
        <f>SUM(BD7:BD59)</f>
        <v>2687</v>
      </c>
      <c r="BE60" s="64"/>
      <c r="BF60" s="62"/>
      <c r="BG60" s="63">
        <f>SUM(BG7:BG59)</f>
        <v>0</v>
      </c>
      <c r="BH60" s="63">
        <f>SUM(BH7:BH59)</f>
        <v>0</v>
      </c>
      <c r="BI60" s="63"/>
      <c r="BJ60" s="63"/>
      <c r="BK60" s="63">
        <f>SUM(BK7:BK59)</f>
        <v>1757</v>
      </c>
      <c r="BL60" s="63">
        <f>SUM(BL7:BL59)</f>
        <v>1730</v>
      </c>
      <c r="BM60" s="64"/>
      <c r="BN60" s="62"/>
      <c r="BO60" s="63">
        <f>SUM(BO7:BO59)</f>
        <v>145</v>
      </c>
      <c r="BP60" s="63">
        <f>SUM(BP7:BP59)</f>
        <v>136</v>
      </c>
      <c r="BQ60" s="64"/>
      <c r="BR60" s="63"/>
      <c r="BS60" s="63">
        <f>SUM(BS7:BS59)</f>
        <v>18</v>
      </c>
      <c r="BT60" s="63">
        <f>SUM(BT7:BT59)</f>
        <v>18</v>
      </c>
      <c r="BU60" s="62"/>
      <c r="BV60" s="59"/>
      <c r="BW60" s="61" t="s">
        <v>128</v>
      </c>
      <c r="BX60" s="60">
        <f>C60+G60+K60+O60+S60+W60+AA60+AE60+AI60+AM60+AQ60+AU60+AY60+BC60+BG60+BK60+BO60+BS60</f>
        <v>46125</v>
      </c>
      <c r="BY60" s="60">
        <f>D60+H60+L60+P60+T60+X60+AB60+AF60+AJ60+AN60+AR60+AV60+AZ60+BD60+BH60+BL60+BP60+BT60</f>
        <v>45563</v>
      </c>
      <c r="BZ60" s="59">
        <f>BY60/BX60*100</f>
        <v>98.781571815718166</v>
      </c>
    </row>
    <row r="61" spans="1:78" x14ac:dyDescent="0.25">
      <c r="AA61" s="39"/>
      <c r="AB61" s="39"/>
    </row>
    <row r="62" spans="1:78" ht="41.25" customHeight="1" x14ac:dyDescent="0.25">
      <c r="I62" s="57" t="s">
        <v>127</v>
      </c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U62" s="38"/>
      <c r="BV62" s="38"/>
    </row>
    <row r="63" spans="1:78" x14ac:dyDescent="0.25">
      <c r="B63" s="4"/>
      <c r="AA63" s="39"/>
      <c r="AB63" s="39"/>
      <c r="BU63" s="38"/>
    </row>
    <row r="64" spans="1:78" x14ac:dyDescent="0.25">
      <c r="B64" s="4"/>
      <c r="AA64" s="39"/>
      <c r="AB64" s="39"/>
    </row>
    <row r="65" spans="2:28" x14ac:dyDescent="0.25">
      <c r="B65" s="4"/>
      <c r="AA65" s="39"/>
      <c r="AB65" s="39"/>
    </row>
    <row r="66" spans="2:28" x14ac:dyDescent="0.25">
      <c r="B66" s="4"/>
      <c r="AA66" s="39"/>
      <c r="AB66" s="39"/>
    </row>
    <row r="67" spans="2:28" x14ac:dyDescent="0.25">
      <c r="B67" s="4"/>
      <c r="AA67" s="39"/>
      <c r="AB67" s="39"/>
    </row>
    <row r="68" spans="2:28" x14ac:dyDescent="0.25">
      <c r="B68" s="4"/>
      <c r="AA68" s="39"/>
      <c r="AB68" s="39"/>
    </row>
    <row r="69" spans="2:28" x14ac:dyDescent="0.25">
      <c r="B69" s="4"/>
      <c r="AA69" s="39"/>
      <c r="AB69" s="39"/>
    </row>
    <row r="70" spans="2:28" x14ac:dyDescent="0.25">
      <c r="B70" s="4"/>
      <c r="AA70" s="39"/>
      <c r="AB70" s="39"/>
    </row>
    <row r="71" spans="2:28" x14ac:dyDescent="0.25">
      <c r="B71" s="4"/>
      <c r="AA71" s="39"/>
      <c r="AB71" s="39"/>
    </row>
    <row r="72" spans="2:28" x14ac:dyDescent="0.25">
      <c r="B72" s="4"/>
      <c r="AA72" s="39"/>
      <c r="AB72" s="39"/>
    </row>
    <row r="73" spans="2:28" x14ac:dyDescent="0.25">
      <c r="B73" s="4"/>
      <c r="AA73" s="39"/>
      <c r="AB73" s="39"/>
    </row>
    <row r="74" spans="2:28" x14ac:dyDescent="0.25">
      <c r="B74" s="4"/>
      <c r="AA74" s="39"/>
      <c r="AB74" s="39"/>
    </row>
    <row r="75" spans="2:28" x14ac:dyDescent="0.25">
      <c r="B75" s="4"/>
      <c r="AA75" s="39"/>
      <c r="AB75" s="39"/>
    </row>
    <row r="76" spans="2:28" x14ac:dyDescent="0.25">
      <c r="B76" s="4"/>
      <c r="AA76" s="39"/>
      <c r="AB76" s="39"/>
    </row>
    <row r="77" spans="2:28" x14ac:dyDescent="0.25">
      <c r="B77" s="4"/>
      <c r="AA77" s="39"/>
      <c r="AB77" s="39"/>
    </row>
    <row r="78" spans="2:28" x14ac:dyDescent="0.25">
      <c r="B78" s="4"/>
      <c r="AA78" s="39"/>
      <c r="AB78" s="39"/>
    </row>
    <row r="79" spans="2:28" x14ac:dyDescent="0.25">
      <c r="B79" s="4"/>
      <c r="AA79" s="39"/>
      <c r="AB79" s="39"/>
    </row>
    <row r="80" spans="2:28" x14ac:dyDescent="0.25">
      <c r="B80" s="4"/>
      <c r="AA80" s="39"/>
      <c r="AB80" s="39"/>
    </row>
    <row r="81" spans="2:28" x14ac:dyDescent="0.25">
      <c r="B81" s="4"/>
      <c r="AA81" s="39"/>
      <c r="AB81" s="39"/>
    </row>
    <row r="82" spans="2:28" x14ac:dyDescent="0.25">
      <c r="B82" s="4"/>
      <c r="AA82" s="39"/>
      <c r="AB82" s="39"/>
    </row>
    <row r="83" spans="2:28" x14ac:dyDescent="0.25">
      <c r="B83" s="4"/>
      <c r="AA83" s="39"/>
      <c r="AB83" s="39"/>
    </row>
    <row r="84" spans="2:28" x14ac:dyDescent="0.25">
      <c r="B84" s="4"/>
      <c r="AA84" s="39"/>
      <c r="AB84" s="39"/>
    </row>
    <row r="85" spans="2:28" x14ac:dyDescent="0.25">
      <c r="B85" s="4"/>
      <c r="AA85" s="39"/>
      <c r="AB85" s="39"/>
    </row>
    <row r="86" spans="2:28" x14ac:dyDescent="0.25">
      <c r="B86" s="4"/>
      <c r="AA86" s="39"/>
      <c r="AB86" s="39"/>
    </row>
    <row r="87" spans="2:28" x14ac:dyDescent="0.25">
      <c r="B87" s="4"/>
      <c r="AA87" s="39"/>
      <c r="AB87" s="39"/>
    </row>
    <row r="88" spans="2:28" x14ac:dyDescent="0.25">
      <c r="B88" s="4"/>
      <c r="AA88" s="39"/>
      <c r="AB88" s="39"/>
    </row>
    <row r="89" spans="2:28" x14ac:dyDescent="0.25">
      <c r="B89" s="4"/>
      <c r="AA89" s="39"/>
      <c r="AB89" s="39"/>
    </row>
    <row r="90" spans="2:28" x14ac:dyDescent="0.25">
      <c r="B90" s="4"/>
      <c r="AA90" s="39"/>
      <c r="AB90" s="39"/>
    </row>
    <row r="91" spans="2:28" x14ac:dyDescent="0.25">
      <c r="B91" s="4"/>
      <c r="AA91" s="39"/>
      <c r="AB91" s="39"/>
    </row>
    <row r="92" spans="2:28" x14ac:dyDescent="0.25">
      <c r="B92" s="4"/>
      <c r="AA92" s="39"/>
      <c r="AB92" s="39"/>
    </row>
    <row r="93" spans="2:28" x14ac:dyDescent="0.25">
      <c r="B93" s="4"/>
      <c r="AA93" s="39"/>
      <c r="AB93" s="39"/>
    </row>
    <row r="94" spans="2:28" x14ac:dyDescent="0.25">
      <c r="B94" s="4"/>
      <c r="AA94" s="39"/>
      <c r="AB94" s="39"/>
    </row>
    <row r="95" spans="2:28" x14ac:dyDescent="0.25">
      <c r="B95" s="4"/>
      <c r="AA95" s="39"/>
      <c r="AB95" s="39"/>
    </row>
    <row r="96" spans="2:28" x14ac:dyDescent="0.25">
      <c r="B96" s="4"/>
      <c r="AA96" s="39"/>
      <c r="AB96" s="39"/>
    </row>
    <row r="97" spans="21:69" s="4" customFormat="1" x14ac:dyDescent="0.25">
      <c r="U97" s="55"/>
      <c r="AA97" s="39"/>
      <c r="AB97" s="39"/>
      <c r="AK97" s="55"/>
      <c r="AS97" s="55"/>
      <c r="BA97" s="38"/>
      <c r="BE97" s="55"/>
      <c r="BM97" s="55"/>
      <c r="BQ97" s="55"/>
    </row>
    <row r="98" spans="21:69" s="4" customFormat="1" x14ac:dyDescent="0.25">
      <c r="U98" s="55"/>
      <c r="AA98" s="39"/>
      <c r="AB98" s="39"/>
      <c r="AK98" s="55"/>
      <c r="AS98" s="55"/>
      <c r="BA98" s="38"/>
      <c r="BE98" s="55"/>
      <c r="BM98" s="55"/>
      <c r="BQ98" s="55"/>
    </row>
    <row r="99" spans="21:69" s="4" customFormat="1" x14ac:dyDescent="0.25">
      <c r="U99" s="55"/>
      <c r="AA99" s="39"/>
      <c r="AB99" s="39"/>
      <c r="AK99" s="55"/>
      <c r="AS99" s="55"/>
      <c r="BA99" s="38"/>
      <c r="BE99" s="55"/>
      <c r="BM99" s="55"/>
      <c r="BQ99" s="55"/>
    </row>
    <row r="100" spans="21:69" s="4" customFormat="1" x14ac:dyDescent="0.25">
      <c r="U100" s="55"/>
      <c r="AA100" s="39"/>
      <c r="AB100" s="39"/>
      <c r="AK100" s="55"/>
      <c r="AS100" s="55"/>
      <c r="BA100" s="38"/>
      <c r="BE100" s="55"/>
      <c r="BM100" s="55"/>
      <c r="BQ100" s="55"/>
    </row>
    <row r="101" spans="21:69" s="4" customFormat="1" x14ac:dyDescent="0.25">
      <c r="U101" s="55"/>
      <c r="AA101" s="39"/>
      <c r="AB101" s="39"/>
      <c r="AK101" s="55"/>
      <c r="AS101" s="55"/>
      <c r="BA101" s="38"/>
      <c r="BE101" s="55"/>
      <c r="BM101" s="55"/>
      <c r="BQ101" s="55"/>
    </row>
    <row r="102" spans="21:69" s="4" customFormat="1" x14ac:dyDescent="0.25">
      <c r="U102" s="55"/>
      <c r="AA102" s="39"/>
      <c r="AB102" s="39"/>
      <c r="AK102" s="55"/>
      <c r="AS102" s="55"/>
      <c r="BA102" s="38"/>
      <c r="BE102" s="55"/>
      <c r="BM102" s="55"/>
      <c r="BQ102" s="55"/>
    </row>
    <row r="103" spans="21:69" s="4" customFormat="1" x14ac:dyDescent="0.25">
      <c r="U103" s="55"/>
      <c r="AA103" s="39"/>
      <c r="AB103" s="39"/>
      <c r="AK103" s="55"/>
      <c r="AS103" s="55"/>
      <c r="BA103" s="38"/>
      <c r="BE103" s="55"/>
      <c r="BM103" s="55"/>
      <c r="BQ103" s="55"/>
    </row>
    <row r="104" spans="21:69" s="4" customFormat="1" x14ac:dyDescent="0.25">
      <c r="U104" s="55"/>
      <c r="AA104" s="39"/>
      <c r="AB104" s="39"/>
      <c r="AK104" s="55"/>
      <c r="AS104" s="55"/>
      <c r="BA104" s="38"/>
      <c r="BE104" s="55"/>
      <c r="BM104" s="55"/>
      <c r="BQ104" s="55"/>
    </row>
    <row r="105" spans="21:69" s="4" customFormat="1" x14ac:dyDescent="0.25">
      <c r="U105" s="55"/>
      <c r="AA105" s="39"/>
      <c r="AB105" s="39"/>
      <c r="AK105" s="55"/>
      <c r="AS105" s="55"/>
      <c r="BA105" s="38"/>
      <c r="BE105" s="55"/>
      <c r="BM105" s="55"/>
      <c r="BQ105" s="55"/>
    </row>
    <row r="106" spans="21:69" s="4" customFormat="1" x14ac:dyDescent="0.25">
      <c r="U106" s="55"/>
      <c r="AA106" s="39"/>
      <c r="AB106" s="39"/>
      <c r="AK106" s="55"/>
      <c r="AS106" s="55"/>
      <c r="BA106" s="38"/>
      <c r="BE106" s="55"/>
      <c r="BM106" s="55"/>
      <c r="BQ106" s="55"/>
    </row>
    <row r="107" spans="21:69" s="4" customFormat="1" x14ac:dyDescent="0.25">
      <c r="U107" s="55"/>
      <c r="AA107" s="39"/>
      <c r="AB107" s="39"/>
      <c r="AK107" s="55"/>
      <c r="AS107" s="55"/>
      <c r="BA107" s="38"/>
      <c r="BE107" s="55"/>
      <c r="BM107" s="55"/>
      <c r="BQ107" s="55"/>
    </row>
  </sheetData>
  <mergeCells count="45">
    <mergeCell ref="BG4:BJ4"/>
    <mergeCell ref="C3:F3"/>
    <mergeCell ref="I62:BE62"/>
    <mergeCell ref="A1:BV1"/>
    <mergeCell ref="A3:A5"/>
    <mergeCell ref="B3:B5"/>
    <mergeCell ref="B2:AV2"/>
    <mergeCell ref="AQ4:AT4"/>
    <mergeCell ref="AU4:AX4"/>
    <mergeCell ref="AY4:BB4"/>
    <mergeCell ref="AE4:AH4"/>
    <mergeCell ref="AI4:AL4"/>
    <mergeCell ref="W4:Z4"/>
    <mergeCell ref="AA4:AD4"/>
    <mergeCell ref="W3:Z3"/>
    <mergeCell ref="AA3:AD3"/>
    <mergeCell ref="K3:N3"/>
    <mergeCell ref="O3:R3"/>
    <mergeCell ref="S3:V3"/>
    <mergeCell ref="C4:F4"/>
    <mergeCell ref="G4:J4"/>
    <mergeCell ref="K4:N4"/>
    <mergeCell ref="O4:R4"/>
    <mergeCell ref="S4:V4"/>
    <mergeCell ref="G3:J3"/>
    <mergeCell ref="BC3:BF3"/>
    <mergeCell ref="BG3:BJ3"/>
    <mergeCell ref="AM4:AP4"/>
    <mergeCell ref="BW3:BW4"/>
    <mergeCell ref="AQ3:AT3"/>
    <mergeCell ref="AU3:AX3"/>
    <mergeCell ref="BK4:BN4"/>
    <mergeCell ref="BO4:BR4"/>
    <mergeCell ref="BS4:BV4"/>
    <mergeCell ref="BC4:BF4"/>
    <mergeCell ref="BX3:BX5"/>
    <mergeCell ref="BY3:BY5"/>
    <mergeCell ref="BZ3:BZ5"/>
    <mergeCell ref="AE3:AH3"/>
    <mergeCell ref="AI3:AL3"/>
    <mergeCell ref="AM3:AP3"/>
    <mergeCell ref="BS3:BV3"/>
    <mergeCell ref="BK3:BN3"/>
    <mergeCell ref="BO3:BR3"/>
    <mergeCell ref="AY3:BB3"/>
  </mergeCells>
  <pageMargins left="0.59055118110236227" right="0.19685039370078741" top="0" bottom="0" header="0" footer="0"/>
  <pageSetup paperSize="9" scale="5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106"/>
  <sheetViews>
    <sheetView zoomScale="90" zoomScaleNormal="90" workbookViewId="0">
      <pane xSplit="2" ySplit="6" topLeftCell="DO7" activePane="bottomRight" state="frozen"/>
      <selection activeCell="B1" sqref="B1"/>
      <selection pane="topRight" activeCell="C1" sqref="C1"/>
      <selection pane="bottomLeft" activeCell="B7" sqref="B7"/>
      <selection pane="bottomRight" activeCell="EE5" sqref="EE5"/>
    </sheetView>
  </sheetViews>
  <sheetFormatPr defaultColWidth="3.28515625" defaultRowHeight="15" x14ac:dyDescent="0.25"/>
  <cols>
    <col min="1" max="1" width="3.28515625" style="40"/>
    <col min="2" max="2" width="9.42578125" style="91" customWidth="1"/>
    <col min="3" max="84" width="6.7109375" style="40" customWidth="1"/>
    <col min="85" max="85" width="4.28515625" style="40" customWidth="1"/>
    <col min="86" max="88" width="6.7109375" style="40" customWidth="1"/>
    <col min="89" max="89" width="5.42578125" style="40" customWidth="1"/>
    <col min="90" max="92" width="6.7109375" style="40" customWidth="1"/>
    <col min="93" max="93" width="5.28515625" style="40" customWidth="1"/>
    <col min="94" max="124" width="6.7109375" style="40" customWidth="1"/>
    <col min="125" max="125" width="4.42578125" style="40" customWidth="1"/>
    <col min="126" max="128" width="6.7109375" style="40" customWidth="1"/>
    <col min="129" max="129" width="4.140625" style="40" customWidth="1"/>
    <col min="130" max="132" width="6.7109375" style="40" customWidth="1"/>
    <col min="133" max="133" width="5.140625" style="40" customWidth="1"/>
    <col min="134" max="136" width="6.7109375" style="40" customWidth="1"/>
    <col min="137" max="137" width="5.28515625" style="40" customWidth="1"/>
    <col min="138" max="140" width="6.7109375" style="40" customWidth="1"/>
    <col min="141" max="141" width="4.85546875" style="40" customWidth="1"/>
    <col min="142" max="144" width="6.7109375" style="40" customWidth="1"/>
    <col min="145" max="145" width="5.5703125" style="40" customWidth="1"/>
    <col min="146" max="149" width="6.7109375" style="40" customWidth="1"/>
    <col min="150" max="16384" width="3.28515625" style="40"/>
  </cols>
  <sheetData>
    <row r="1" spans="1:149" ht="9.75" customHeight="1" x14ac:dyDescent="0.25">
      <c r="A1" s="90" t="s">
        <v>170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</row>
    <row r="2" spans="1:149" ht="13.5" customHeight="1" x14ac:dyDescent="0.25">
      <c r="A2" s="6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6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103"/>
    </row>
    <row r="3" spans="1:149" ht="129" customHeight="1" x14ac:dyDescent="0.25">
      <c r="A3" s="52" t="s">
        <v>0</v>
      </c>
      <c r="B3" s="47" t="s">
        <v>1</v>
      </c>
      <c r="C3" s="44" t="s">
        <v>91</v>
      </c>
      <c r="D3" s="45"/>
      <c r="E3" s="45"/>
      <c r="F3" s="46"/>
      <c r="G3" s="44" t="s">
        <v>169</v>
      </c>
      <c r="H3" s="45"/>
      <c r="I3" s="45"/>
      <c r="J3" s="46"/>
      <c r="K3" s="44" t="s">
        <v>168</v>
      </c>
      <c r="L3" s="45"/>
      <c r="M3" s="45"/>
      <c r="N3" s="46"/>
      <c r="O3" s="44" t="s">
        <v>94</v>
      </c>
      <c r="P3" s="45"/>
      <c r="Q3" s="45"/>
      <c r="R3" s="46"/>
      <c r="S3" s="44" t="s">
        <v>95</v>
      </c>
      <c r="T3" s="45"/>
      <c r="U3" s="45"/>
      <c r="V3" s="46"/>
      <c r="W3" s="44" t="s">
        <v>96</v>
      </c>
      <c r="X3" s="45"/>
      <c r="Y3" s="45"/>
      <c r="Z3" s="46"/>
      <c r="AA3" s="44" t="s">
        <v>97</v>
      </c>
      <c r="AB3" s="45"/>
      <c r="AC3" s="45"/>
      <c r="AD3" s="46"/>
      <c r="AE3" s="44" t="s">
        <v>98</v>
      </c>
      <c r="AF3" s="45"/>
      <c r="AG3" s="45"/>
      <c r="AH3" s="46"/>
      <c r="AI3" s="44" t="s">
        <v>99</v>
      </c>
      <c r="AJ3" s="45"/>
      <c r="AK3" s="45"/>
      <c r="AL3" s="46"/>
      <c r="AM3" s="44" t="s">
        <v>100</v>
      </c>
      <c r="AN3" s="45"/>
      <c r="AO3" s="45"/>
      <c r="AP3" s="46"/>
      <c r="AQ3" s="44" t="s">
        <v>167</v>
      </c>
      <c r="AR3" s="45"/>
      <c r="AS3" s="45"/>
      <c r="AT3" s="46"/>
      <c r="AU3" s="44" t="s">
        <v>102</v>
      </c>
      <c r="AV3" s="45"/>
      <c r="AW3" s="45"/>
      <c r="AX3" s="46"/>
      <c r="AY3" s="44" t="s">
        <v>103</v>
      </c>
      <c r="AZ3" s="45"/>
      <c r="BA3" s="45"/>
      <c r="BB3" s="46"/>
      <c r="BC3" s="44" t="s">
        <v>166</v>
      </c>
      <c r="BD3" s="45"/>
      <c r="BE3" s="45"/>
      <c r="BF3" s="46"/>
      <c r="BG3" s="44" t="s">
        <v>105</v>
      </c>
      <c r="BH3" s="45"/>
      <c r="BI3" s="45"/>
      <c r="BJ3" s="46"/>
      <c r="BK3" s="44" t="s">
        <v>165</v>
      </c>
      <c r="BL3" s="45"/>
      <c r="BM3" s="45"/>
      <c r="BN3" s="46"/>
      <c r="BO3" s="44" t="s">
        <v>107</v>
      </c>
      <c r="BP3" s="45"/>
      <c r="BQ3" s="45"/>
      <c r="BR3" s="46"/>
      <c r="BS3" s="44" t="s">
        <v>107</v>
      </c>
      <c r="BT3" s="45"/>
      <c r="BU3" s="45"/>
      <c r="BV3" s="46"/>
      <c r="BW3" s="44" t="s">
        <v>164</v>
      </c>
      <c r="BX3" s="45"/>
      <c r="BY3" s="45"/>
      <c r="BZ3" s="46"/>
      <c r="CA3" s="44" t="s">
        <v>109</v>
      </c>
      <c r="CB3" s="45"/>
      <c r="CC3" s="45"/>
      <c r="CD3" s="46"/>
      <c r="CE3" s="44" t="s">
        <v>163</v>
      </c>
      <c r="CF3" s="45"/>
      <c r="CG3" s="45"/>
      <c r="CH3" s="46"/>
      <c r="CI3" s="44" t="s">
        <v>111</v>
      </c>
      <c r="CJ3" s="45"/>
      <c r="CK3" s="45"/>
      <c r="CL3" s="46"/>
      <c r="CM3" s="44" t="s">
        <v>112</v>
      </c>
      <c r="CN3" s="45"/>
      <c r="CO3" s="45"/>
      <c r="CP3" s="46"/>
      <c r="CQ3" s="44" t="s">
        <v>113</v>
      </c>
      <c r="CR3" s="45"/>
      <c r="CS3" s="45"/>
      <c r="CT3" s="46"/>
      <c r="CU3" s="48" t="s">
        <v>114</v>
      </c>
      <c r="CV3" s="49"/>
      <c r="CW3" s="49"/>
      <c r="CX3" s="50"/>
      <c r="CY3" s="48" t="s">
        <v>162</v>
      </c>
      <c r="CZ3" s="49"/>
      <c r="DA3" s="49"/>
      <c r="DB3" s="50"/>
      <c r="DC3" s="44" t="s">
        <v>161</v>
      </c>
      <c r="DD3" s="45"/>
      <c r="DE3" s="45"/>
      <c r="DF3" s="46"/>
      <c r="DG3" s="44" t="s">
        <v>160</v>
      </c>
      <c r="DH3" s="45"/>
      <c r="DI3" s="45"/>
      <c r="DJ3" s="46"/>
      <c r="DK3" s="44" t="s">
        <v>118</v>
      </c>
      <c r="DL3" s="45"/>
      <c r="DM3" s="45"/>
      <c r="DN3" s="46"/>
      <c r="DO3" s="44" t="s">
        <v>119</v>
      </c>
      <c r="DP3" s="45"/>
      <c r="DQ3" s="45"/>
      <c r="DR3" s="46"/>
      <c r="DS3" s="44" t="s">
        <v>159</v>
      </c>
      <c r="DT3" s="45"/>
      <c r="DU3" s="45"/>
      <c r="DV3" s="46"/>
      <c r="DW3" s="44" t="s">
        <v>158</v>
      </c>
      <c r="DX3" s="45"/>
      <c r="DY3" s="45"/>
      <c r="DZ3" s="46"/>
      <c r="EA3" s="44" t="s">
        <v>122</v>
      </c>
      <c r="EB3" s="45"/>
      <c r="EC3" s="45"/>
      <c r="ED3" s="46"/>
      <c r="EE3" s="44" t="s">
        <v>123</v>
      </c>
      <c r="EF3" s="45"/>
      <c r="EG3" s="45"/>
      <c r="EH3" s="46"/>
      <c r="EI3" s="44" t="s">
        <v>157</v>
      </c>
      <c r="EJ3" s="45"/>
      <c r="EK3" s="45"/>
      <c r="EL3" s="46"/>
      <c r="EM3" s="44" t="s">
        <v>125</v>
      </c>
      <c r="EN3" s="45"/>
      <c r="EO3" s="45"/>
      <c r="EP3" s="46"/>
      <c r="EQ3" s="47" t="s">
        <v>126</v>
      </c>
      <c r="ER3" s="47"/>
      <c r="ES3" s="47"/>
    </row>
    <row r="4" spans="1:149" ht="69.75" customHeight="1" x14ac:dyDescent="0.25">
      <c r="A4" s="52"/>
      <c r="B4" s="47"/>
      <c r="C4" s="44" t="s">
        <v>81</v>
      </c>
      <c r="D4" s="45"/>
      <c r="E4" s="45"/>
      <c r="F4" s="46"/>
      <c r="G4" s="44" t="s">
        <v>74</v>
      </c>
      <c r="H4" s="45"/>
      <c r="I4" s="45"/>
      <c r="J4" s="46"/>
      <c r="K4" s="44" t="s">
        <v>81</v>
      </c>
      <c r="L4" s="45"/>
      <c r="M4" s="45"/>
      <c r="N4" s="46"/>
      <c r="O4" s="44" t="s">
        <v>74</v>
      </c>
      <c r="P4" s="45"/>
      <c r="Q4" s="45"/>
      <c r="R4" s="46"/>
      <c r="S4" s="44" t="s">
        <v>81</v>
      </c>
      <c r="T4" s="45"/>
      <c r="U4" s="45"/>
      <c r="V4" s="46"/>
      <c r="W4" s="44" t="s">
        <v>74</v>
      </c>
      <c r="X4" s="45"/>
      <c r="Y4" s="45"/>
      <c r="Z4" s="46"/>
      <c r="AA4" s="44" t="s">
        <v>81</v>
      </c>
      <c r="AB4" s="45"/>
      <c r="AC4" s="45"/>
      <c r="AD4" s="46"/>
      <c r="AE4" s="44" t="s">
        <v>74</v>
      </c>
      <c r="AF4" s="45"/>
      <c r="AG4" s="45"/>
      <c r="AH4" s="46"/>
      <c r="AI4" s="44" t="s">
        <v>81</v>
      </c>
      <c r="AJ4" s="45"/>
      <c r="AK4" s="45"/>
      <c r="AL4" s="46"/>
      <c r="AM4" s="44" t="s">
        <v>74</v>
      </c>
      <c r="AN4" s="45"/>
      <c r="AO4" s="45"/>
      <c r="AP4" s="46"/>
      <c r="AQ4" s="44" t="s">
        <v>81</v>
      </c>
      <c r="AR4" s="45"/>
      <c r="AS4" s="45"/>
      <c r="AT4" s="46"/>
      <c r="AU4" s="44" t="s">
        <v>74</v>
      </c>
      <c r="AV4" s="45"/>
      <c r="AW4" s="45"/>
      <c r="AX4" s="46"/>
      <c r="AY4" s="44" t="s">
        <v>81</v>
      </c>
      <c r="AZ4" s="45"/>
      <c r="BA4" s="45"/>
      <c r="BB4" s="46"/>
      <c r="BC4" s="44" t="s">
        <v>74</v>
      </c>
      <c r="BD4" s="45"/>
      <c r="BE4" s="45"/>
      <c r="BF4" s="46"/>
      <c r="BG4" s="44" t="s">
        <v>81</v>
      </c>
      <c r="BH4" s="45"/>
      <c r="BI4" s="45"/>
      <c r="BJ4" s="46"/>
      <c r="BK4" s="44" t="s">
        <v>74</v>
      </c>
      <c r="BL4" s="45"/>
      <c r="BM4" s="45"/>
      <c r="BN4" s="46"/>
      <c r="BO4" s="44" t="s">
        <v>81</v>
      </c>
      <c r="BP4" s="45"/>
      <c r="BQ4" s="45"/>
      <c r="BR4" s="46"/>
      <c r="BS4" s="44" t="s">
        <v>74</v>
      </c>
      <c r="BT4" s="45"/>
      <c r="BU4" s="45"/>
      <c r="BV4" s="46"/>
      <c r="BW4" s="44" t="s">
        <v>81</v>
      </c>
      <c r="BX4" s="45"/>
      <c r="BY4" s="45"/>
      <c r="BZ4" s="46"/>
      <c r="CA4" s="44" t="s">
        <v>74</v>
      </c>
      <c r="CB4" s="45"/>
      <c r="CC4" s="45"/>
      <c r="CD4" s="46"/>
      <c r="CE4" s="44" t="s">
        <v>81</v>
      </c>
      <c r="CF4" s="45"/>
      <c r="CG4" s="45"/>
      <c r="CH4" s="46"/>
      <c r="CI4" s="44" t="s">
        <v>74</v>
      </c>
      <c r="CJ4" s="45"/>
      <c r="CK4" s="45"/>
      <c r="CL4" s="46"/>
      <c r="CM4" s="44" t="s">
        <v>81</v>
      </c>
      <c r="CN4" s="45"/>
      <c r="CO4" s="45"/>
      <c r="CP4" s="46"/>
      <c r="CQ4" s="44" t="s">
        <v>74</v>
      </c>
      <c r="CR4" s="45"/>
      <c r="CS4" s="45"/>
      <c r="CT4" s="46"/>
      <c r="CU4" s="47" t="s">
        <v>76</v>
      </c>
      <c r="CV4" s="47"/>
      <c r="CW4" s="47"/>
      <c r="CX4" s="47"/>
      <c r="CY4" s="44" t="s">
        <v>74</v>
      </c>
      <c r="CZ4" s="45"/>
      <c r="DA4" s="45"/>
      <c r="DB4" s="46"/>
      <c r="DC4" s="47" t="s">
        <v>76</v>
      </c>
      <c r="DD4" s="47"/>
      <c r="DE4" s="47"/>
      <c r="DF4" s="47"/>
      <c r="DG4" s="44" t="s">
        <v>75</v>
      </c>
      <c r="DH4" s="45"/>
      <c r="DI4" s="45"/>
      <c r="DJ4" s="46"/>
      <c r="DK4" s="47" t="s">
        <v>76</v>
      </c>
      <c r="DL4" s="47"/>
      <c r="DM4" s="47"/>
      <c r="DN4" s="47"/>
      <c r="DO4" s="44" t="s">
        <v>75</v>
      </c>
      <c r="DP4" s="45"/>
      <c r="DQ4" s="45"/>
      <c r="DR4" s="46"/>
      <c r="DS4" s="47" t="s">
        <v>76</v>
      </c>
      <c r="DT4" s="47"/>
      <c r="DU4" s="47"/>
      <c r="DV4" s="47"/>
      <c r="DW4" s="44" t="s">
        <v>75</v>
      </c>
      <c r="DX4" s="45"/>
      <c r="DY4" s="45"/>
      <c r="DZ4" s="46"/>
      <c r="EA4" s="44" t="s">
        <v>77</v>
      </c>
      <c r="EB4" s="45"/>
      <c r="EC4" s="45"/>
      <c r="ED4" s="46"/>
      <c r="EE4" s="44" t="s">
        <v>75</v>
      </c>
      <c r="EF4" s="45"/>
      <c r="EG4" s="45"/>
      <c r="EH4" s="46"/>
      <c r="EI4" s="44" t="s">
        <v>77</v>
      </c>
      <c r="EJ4" s="45"/>
      <c r="EK4" s="45"/>
      <c r="EL4" s="46"/>
      <c r="EM4" s="44" t="s">
        <v>75</v>
      </c>
      <c r="EN4" s="45"/>
      <c r="EO4" s="45"/>
      <c r="EP4" s="46"/>
      <c r="EQ4" s="47"/>
      <c r="ER4" s="47"/>
      <c r="ES4" s="47"/>
    </row>
    <row r="5" spans="1:149" s="91" customFormat="1" ht="117" customHeight="1" x14ac:dyDescent="0.2">
      <c r="A5" s="52"/>
      <c r="B5" s="47"/>
      <c r="C5" s="43" t="s">
        <v>2</v>
      </c>
      <c r="D5" s="43" t="s">
        <v>58</v>
      </c>
      <c r="E5" s="43" t="s">
        <v>59</v>
      </c>
      <c r="F5" s="43" t="s">
        <v>60</v>
      </c>
      <c r="G5" s="43" t="s">
        <v>2</v>
      </c>
      <c r="H5" s="43" t="s">
        <v>58</v>
      </c>
      <c r="I5" s="43" t="s">
        <v>59</v>
      </c>
      <c r="J5" s="43" t="s">
        <v>60</v>
      </c>
      <c r="K5" s="43" t="s">
        <v>2</v>
      </c>
      <c r="L5" s="43" t="s">
        <v>58</v>
      </c>
      <c r="M5" s="43" t="s">
        <v>59</v>
      </c>
      <c r="N5" s="43" t="s">
        <v>60</v>
      </c>
      <c r="O5" s="43" t="s">
        <v>2</v>
      </c>
      <c r="P5" s="43" t="s">
        <v>58</v>
      </c>
      <c r="Q5" s="43" t="s">
        <v>59</v>
      </c>
      <c r="R5" s="43" t="s">
        <v>60</v>
      </c>
      <c r="S5" s="43" t="s">
        <v>2</v>
      </c>
      <c r="T5" s="43" t="s">
        <v>58</v>
      </c>
      <c r="U5" s="43" t="s">
        <v>59</v>
      </c>
      <c r="V5" s="43" t="s">
        <v>60</v>
      </c>
      <c r="W5" s="43" t="s">
        <v>2</v>
      </c>
      <c r="X5" s="43" t="s">
        <v>58</v>
      </c>
      <c r="Y5" s="43" t="s">
        <v>59</v>
      </c>
      <c r="Z5" s="43" t="s">
        <v>60</v>
      </c>
      <c r="AA5" s="43" t="s">
        <v>2</v>
      </c>
      <c r="AB5" s="43" t="s">
        <v>58</v>
      </c>
      <c r="AC5" s="43" t="s">
        <v>59</v>
      </c>
      <c r="AD5" s="43" t="s">
        <v>60</v>
      </c>
      <c r="AE5" s="43" t="s">
        <v>2</v>
      </c>
      <c r="AF5" s="43" t="s">
        <v>58</v>
      </c>
      <c r="AG5" s="43" t="s">
        <v>59</v>
      </c>
      <c r="AH5" s="43" t="s">
        <v>60</v>
      </c>
      <c r="AI5" s="43" t="s">
        <v>2</v>
      </c>
      <c r="AJ5" s="43" t="s">
        <v>58</v>
      </c>
      <c r="AK5" s="43" t="s">
        <v>59</v>
      </c>
      <c r="AL5" s="43" t="s">
        <v>60</v>
      </c>
      <c r="AM5" s="43" t="s">
        <v>2</v>
      </c>
      <c r="AN5" s="43" t="s">
        <v>58</v>
      </c>
      <c r="AO5" s="43" t="s">
        <v>59</v>
      </c>
      <c r="AP5" s="43" t="s">
        <v>60</v>
      </c>
      <c r="AQ5" s="43" t="s">
        <v>2</v>
      </c>
      <c r="AR5" s="43" t="s">
        <v>58</v>
      </c>
      <c r="AS5" s="43" t="s">
        <v>59</v>
      </c>
      <c r="AT5" s="43" t="s">
        <v>60</v>
      </c>
      <c r="AU5" s="43" t="s">
        <v>2</v>
      </c>
      <c r="AV5" s="43" t="s">
        <v>58</v>
      </c>
      <c r="AW5" s="43" t="s">
        <v>59</v>
      </c>
      <c r="AX5" s="43" t="s">
        <v>60</v>
      </c>
      <c r="AY5" s="43" t="s">
        <v>2</v>
      </c>
      <c r="AZ5" s="43" t="s">
        <v>58</v>
      </c>
      <c r="BA5" s="43" t="s">
        <v>59</v>
      </c>
      <c r="BB5" s="43" t="s">
        <v>60</v>
      </c>
      <c r="BC5" s="43" t="s">
        <v>2</v>
      </c>
      <c r="BD5" s="43" t="s">
        <v>58</v>
      </c>
      <c r="BE5" s="43" t="s">
        <v>59</v>
      </c>
      <c r="BF5" s="43" t="s">
        <v>60</v>
      </c>
      <c r="BG5" s="43" t="s">
        <v>2</v>
      </c>
      <c r="BH5" s="43" t="s">
        <v>58</v>
      </c>
      <c r="BI5" s="43" t="s">
        <v>59</v>
      </c>
      <c r="BJ5" s="43" t="s">
        <v>60</v>
      </c>
      <c r="BK5" s="43" t="s">
        <v>2</v>
      </c>
      <c r="BL5" s="43" t="s">
        <v>58</v>
      </c>
      <c r="BM5" s="43" t="s">
        <v>59</v>
      </c>
      <c r="BN5" s="43" t="s">
        <v>60</v>
      </c>
      <c r="BO5" s="43" t="s">
        <v>2</v>
      </c>
      <c r="BP5" s="43" t="s">
        <v>58</v>
      </c>
      <c r="BQ5" s="43" t="s">
        <v>59</v>
      </c>
      <c r="BR5" s="43" t="s">
        <v>60</v>
      </c>
      <c r="BS5" s="43" t="s">
        <v>2</v>
      </c>
      <c r="BT5" s="43" t="s">
        <v>58</v>
      </c>
      <c r="BU5" s="43" t="s">
        <v>59</v>
      </c>
      <c r="BV5" s="43" t="s">
        <v>60</v>
      </c>
      <c r="BW5" s="43" t="s">
        <v>2</v>
      </c>
      <c r="BX5" s="43" t="s">
        <v>58</v>
      </c>
      <c r="BY5" s="43" t="s">
        <v>59</v>
      </c>
      <c r="BZ5" s="43" t="s">
        <v>60</v>
      </c>
      <c r="CA5" s="43" t="s">
        <v>2</v>
      </c>
      <c r="CB5" s="43" t="s">
        <v>58</v>
      </c>
      <c r="CC5" s="43" t="s">
        <v>59</v>
      </c>
      <c r="CD5" s="43" t="s">
        <v>60</v>
      </c>
      <c r="CE5" s="43" t="s">
        <v>2</v>
      </c>
      <c r="CF5" s="43" t="s">
        <v>58</v>
      </c>
      <c r="CG5" s="43" t="s">
        <v>59</v>
      </c>
      <c r="CH5" s="43" t="s">
        <v>60</v>
      </c>
      <c r="CI5" s="43" t="s">
        <v>2</v>
      </c>
      <c r="CJ5" s="43" t="s">
        <v>58</v>
      </c>
      <c r="CK5" s="43" t="s">
        <v>59</v>
      </c>
      <c r="CL5" s="43" t="s">
        <v>60</v>
      </c>
      <c r="CM5" s="43" t="s">
        <v>2</v>
      </c>
      <c r="CN5" s="43" t="s">
        <v>58</v>
      </c>
      <c r="CO5" s="43" t="s">
        <v>59</v>
      </c>
      <c r="CP5" s="43" t="s">
        <v>60</v>
      </c>
      <c r="CQ5" s="43" t="s">
        <v>2</v>
      </c>
      <c r="CR5" s="43" t="s">
        <v>58</v>
      </c>
      <c r="CS5" s="43" t="s">
        <v>59</v>
      </c>
      <c r="CT5" s="43" t="s">
        <v>60</v>
      </c>
      <c r="CU5" s="43" t="s">
        <v>2</v>
      </c>
      <c r="CV5" s="43" t="s">
        <v>58</v>
      </c>
      <c r="CW5" s="43" t="s">
        <v>59</v>
      </c>
      <c r="CX5" s="43" t="s">
        <v>60</v>
      </c>
      <c r="CY5" s="43" t="s">
        <v>2</v>
      </c>
      <c r="CZ5" s="43" t="s">
        <v>58</v>
      </c>
      <c r="DA5" s="43" t="s">
        <v>59</v>
      </c>
      <c r="DB5" s="43" t="s">
        <v>60</v>
      </c>
      <c r="DC5" s="43" t="s">
        <v>2</v>
      </c>
      <c r="DD5" s="43" t="s">
        <v>58</v>
      </c>
      <c r="DE5" s="43" t="s">
        <v>59</v>
      </c>
      <c r="DF5" s="43" t="s">
        <v>60</v>
      </c>
      <c r="DG5" s="43" t="s">
        <v>2</v>
      </c>
      <c r="DH5" s="43" t="s">
        <v>58</v>
      </c>
      <c r="DI5" s="43" t="s">
        <v>59</v>
      </c>
      <c r="DJ5" s="43" t="s">
        <v>60</v>
      </c>
      <c r="DK5" s="43" t="s">
        <v>2</v>
      </c>
      <c r="DL5" s="43" t="s">
        <v>58</v>
      </c>
      <c r="DM5" s="43" t="s">
        <v>59</v>
      </c>
      <c r="DN5" s="43" t="s">
        <v>60</v>
      </c>
      <c r="DO5" s="43" t="s">
        <v>2</v>
      </c>
      <c r="DP5" s="43" t="s">
        <v>58</v>
      </c>
      <c r="DQ5" s="43" t="s">
        <v>59</v>
      </c>
      <c r="DR5" s="43" t="s">
        <v>60</v>
      </c>
      <c r="DS5" s="43" t="s">
        <v>2</v>
      </c>
      <c r="DT5" s="43" t="s">
        <v>58</v>
      </c>
      <c r="DU5" s="43" t="s">
        <v>59</v>
      </c>
      <c r="DV5" s="43" t="s">
        <v>60</v>
      </c>
      <c r="DW5" s="43" t="s">
        <v>2</v>
      </c>
      <c r="DX5" s="43" t="s">
        <v>58</v>
      </c>
      <c r="DY5" s="43" t="s">
        <v>59</v>
      </c>
      <c r="DZ5" s="43" t="s">
        <v>60</v>
      </c>
      <c r="EA5" s="43" t="s">
        <v>2</v>
      </c>
      <c r="EB5" s="43" t="s">
        <v>58</v>
      </c>
      <c r="EC5" s="43" t="s">
        <v>59</v>
      </c>
      <c r="ED5" s="43" t="s">
        <v>60</v>
      </c>
      <c r="EE5" s="43" t="s">
        <v>2</v>
      </c>
      <c r="EF5" s="43" t="s">
        <v>58</v>
      </c>
      <c r="EG5" s="43" t="s">
        <v>59</v>
      </c>
      <c r="EH5" s="43" t="s">
        <v>60</v>
      </c>
      <c r="EI5" s="43" t="s">
        <v>2</v>
      </c>
      <c r="EJ5" s="43" t="s">
        <v>58</v>
      </c>
      <c r="EK5" s="43" t="s">
        <v>59</v>
      </c>
      <c r="EL5" s="43" t="s">
        <v>60</v>
      </c>
      <c r="EM5" s="43" t="s">
        <v>2</v>
      </c>
      <c r="EN5" s="43" t="s">
        <v>58</v>
      </c>
      <c r="EO5" s="43" t="s">
        <v>59</v>
      </c>
      <c r="EP5" s="43" t="s">
        <v>60</v>
      </c>
      <c r="EQ5" s="43" t="s">
        <v>79</v>
      </c>
      <c r="ER5" s="43" t="s">
        <v>3</v>
      </c>
      <c r="ES5" s="43" t="s">
        <v>80</v>
      </c>
    </row>
    <row r="6" spans="1:149" ht="11.25" customHeight="1" x14ac:dyDescent="0.25">
      <c r="A6" s="2" t="s">
        <v>4</v>
      </c>
      <c r="B6" s="33" t="s">
        <v>5</v>
      </c>
      <c r="C6" s="43">
        <v>1</v>
      </c>
      <c r="D6" s="43">
        <v>2</v>
      </c>
      <c r="E6" s="43" t="s">
        <v>6</v>
      </c>
      <c r="F6" s="43">
        <v>4</v>
      </c>
      <c r="G6" s="43">
        <v>5</v>
      </c>
      <c r="H6" s="43">
        <v>6</v>
      </c>
      <c r="I6" s="43" t="s">
        <v>61</v>
      </c>
      <c r="J6" s="43">
        <v>8</v>
      </c>
      <c r="K6" s="43">
        <v>9</v>
      </c>
      <c r="L6" s="43">
        <v>10</v>
      </c>
      <c r="M6" s="43" t="s">
        <v>62</v>
      </c>
      <c r="N6" s="43">
        <v>12</v>
      </c>
      <c r="O6" s="43">
        <v>13</v>
      </c>
      <c r="P6" s="43">
        <v>14</v>
      </c>
      <c r="Q6" s="43" t="s">
        <v>7</v>
      </c>
      <c r="R6" s="43">
        <v>16</v>
      </c>
      <c r="S6" s="43">
        <v>17</v>
      </c>
      <c r="T6" s="43">
        <v>18</v>
      </c>
      <c r="U6" s="43" t="s">
        <v>63</v>
      </c>
      <c r="V6" s="43">
        <v>20</v>
      </c>
      <c r="W6" s="43">
        <v>21</v>
      </c>
      <c r="X6" s="43">
        <v>22</v>
      </c>
      <c r="Y6" s="43" t="s">
        <v>64</v>
      </c>
      <c r="Z6" s="43">
        <v>24</v>
      </c>
      <c r="AA6" s="43">
        <v>25</v>
      </c>
      <c r="AB6" s="43">
        <v>26</v>
      </c>
      <c r="AC6" s="43" t="s">
        <v>65</v>
      </c>
      <c r="AD6" s="43">
        <v>28</v>
      </c>
      <c r="AE6" s="43">
        <v>29</v>
      </c>
      <c r="AF6" s="43">
        <v>30</v>
      </c>
      <c r="AG6" s="43" t="s">
        <v>66</v>
      </c>
      <c r="AH6" s="43">
        <v>32</v>
      </c>
      <c r="AI6" s="43">
        <v>33</v>
      </c>
      <c r="AJ6" s="43">
        <v>34</v>
      </c>
      <c r="AK6" s="43" t="s">
        <v>67</v>
      </c>
      <c r="AL6" s="43">
        <v>36</v>
      </c>
      <c r="AM6" s="43">
        <v>37</v>
      </c>
      <c r="AN6" s="43">
        <v>38</v>
      </c>
      <c r="AO6" s="43" t="s">
        <v>10</v>
      </c>
      <c r="AP6" s="43">
        <v>40</v>
      </c>
      <c r="AQ6" s="43">
        <v>41</v>
      </c>
      <c r="AR6" s="43">
        <v>42</v>
      </c>
      <c r="AS6" s="43" t="s">
        <v>68</v>
      </c>
      <c r="AT6" s="43">
        <v>44</v>
      </c>
      <c r="AU6" s="43">
        <v>45</v>
      </c>
      <c r="AV6" s="43">
        <v>46</v>
      </c>
      <c r="AW6" s="43" t="s">
        <v>69</v>
      </c>
      <c r="AX6" s="43">
        <v>48</v>
      </c>
      <c r="AY6" s="43">
        <v>49</v>
      </c>
      <c r="AZ6" s="43">
        <v>50</v>
      </c>
      <c r="BA6" s="43" t="s">
        <v>9</v>
      </c>
      <c r="BB6" s="43">
        <v>52</v>
      </c>
      <c r="BC6" s="43">
        <v>53</v>
      </c>
      <c r="BD6" s="43">
        <v>54</v>
      </c>
      <c r="BE6" s="43" t="s">
        <v>70</v>
      </c>
      <c r="BF6" s="43">
        <v>56</v>
      </c>
      <c r="BG6" s="43">
        <v>57</v>
      </c>
      <c r="BH6" s="43">
        <v>58</v>
      </c>
      <c r="BI6" s="43" t="s">
        <v>71</v>
      </c>
      <c r="BJ6" s="43">
        <v>60</v>
      </c>
      <c r="BK6" s="43">
        <v>61</v>
      </c>
      <c r="BL6" s="43">
        <v>62</v>
      </c>
      <c r="BM6" s="43" t="s">
        <v>8</v>
      </c>
      <c r="BN6" s="43">
        <v>64</v>
      </c>
      <c r="BO6" s="43">
        <v>65</v>
      </c>
      <c r="BP6" s="43">
        <v>66</v>
      </c>
      <c r="BQ6" s="43" t="s">
        <v>72</v>
      </c>
      <c r="BR6" s="43">
        <v>68</v>
      </c>
      <c r="BS6" s="43">
        <v>69</v>
      </c>
      <c r="BT6" s="43">
        <v>70</v>
      </c>
      <c r="BU6" s="43" t="s">
        <v>73</v>
      </c>
      <c r="BV6" s="43">
        <v>72</v>
      </c>
      <c r="BW6" s="43">
        <v>73</v>
      </c>
      <c r="BX6" s="43">
        <v>74</v>
      </c>
      <c r="BY6" s="43" t="s">
        <v>78</v>
      </c>
      <c r="BZ6" s="43">
        <v>76</v>
      </c>
      <c r="CA6" s="43">
        <v>77</v>
      </c>
      <c r="CB6" s="43">
        <v>78</v>
      </c>
      <c r="CC6" s="43">
        <v>79</v>
      </c>
      <c r="CD6" s="43">
        <v>80</v>
      </c>
      <c r="CE6" s="43">
        <v>81</v>
      </c>
      <c r="CF6" s="43">
        <v>82</v>
      </c>
      <c r="CG6" s="43">
        <v>83</v>
      </c>
      <c r="CH6" s="43">
        <v>84</v>
      </c>
      <c r="CI6" s="43">
        <v>85</v>
      </c>
      <c r="CJ6" s="43">
        <v>86</v>
      </c>
      <c r="CK6" s="43">
        <v>87</v>
      </c>
      <c r="CL6" s="43">
        <v>88</v>
      </c>
      <c r="CM6" s="43">
        <v>89</v>
      </c>
      <c r="CN6" s="43">
        <v>90</v>
      </c>
      <c r="CO6" s="43">
        <v>91</v>
      </c>
      <c r="CP6" s="43">
        <v>92</v>
      </c>
      <c r="CQ6" s="43">
        <v>93</v>
      </c>
      <c r="CR6" s="43">
        <v>94</v>
      </c>
      <c r="CS6" s="43">
        <v>95</v>
      </c>
      <c r="CT6" s="43">
        <v>96</v>
      </c>
      <c r="CU6" s="43">
        <v>97</v>
      </c>
      <c r="CV6" s="43">
        <v>98</v>
      </c>
      <c r="CW6" s="43">
        <v>99</v>
      </c>
      <c r="CX6" s="43">
        <v>100</v>
      </c>
      <c r="CY6" s="43">
        <v>101</v>
      </c>
      <c r="CZ6" s="43">
        <v>102</v>
      </c>
      <c r="DA6" s="43">
        <v>103</v>
      </c>
      <c r="DB6" s="43">
        <v>104</v>
      </c>
      <c r="DC6" s="43">
        <v>105</v>
      </c>
      <c r="DD6" s="43">
        <v>106</v>
      </c>
      <c r="DE6" s="43">
        <v>107</v>
      </c>
      <c r="DF6" s="43">
        <v>108</v>
      </c>
      <c r="DG6" s="43">
        <v>109</v>
      </c>
      <c r="DH6" s="43">
        <v>110</v>
      </c>
      <c r="DI6" s="43">
        <v>111</v>
      </c>
      <c r="DJ6" s="43">
        <v>112</v>
      </c>
      <c r="DK6" s="43">
        <v>113</v>
      </c>
      <c r="DL6" s="43">
        <v>114</v>
      </c>
      <c r="DM6" s="43">
        <v>115</v>
      </c>
      <c r="DN6" s="43">
        <v>116</v>
      </c>
      <c r="DO6" s="43">
        <v>117</v>
      </c>
      <c r="DP6" s="43">
        <v>118</v>
      </c>
      <c r="DQ6" s="43">
        <v>119</v>
      </c>
      <c r="DR6" s="43">
        <v>120</v>
      </c>
      <c r="DS6" s="43">
        <v>121</v>
      </c>
      <c r="DT6" s="43">
        <v>122</v>
      </c>
      <c r="DU6" s="43">
        <v>123</v>
      </c>
      <c r="DV6" s="43">
        <v>124</v>
      </c>
      <c r="DW6" s="43">
        <v>125</v>
      </c>
      <c r="DX6" s="43">
        <v>126</v>
      </c>
      <c r="DY6" s="43">
        <v>127</v>
      </c>
      <c r="DZ6" s="43">
        <v>128</v>
      </c>
      <c r="EA6" s="43">
        <v>129</v>
      </c>
      <c r="EB6" s="43">
        <v>130</v>
      </c>
      <c r="EC6" s="43">
        <v>131</v>
      </c>
      <c r="ED6" s="43">
        <v>132</v>
      </c>
      <c r="EE6" s="43">
        <v>133</v>
      </c>
      <c r="EF6" s="43">
        <v>134</v>
      </c>
      <c r="EG6" s="43">
        <v>135</v>
      </c>
      <c r="EH6" s="43">
        <v>136</v>
      </c>
      <c r="EI6" s="43">
        <v>137</v>
      </c>
      <c r="EJ6" s="43">
        <v>138</v>
      </c>
      <c r="EK6" s="43">
        <v>139</v>
      </c>
      <c r="EL6" s="43">
        <v>140</v>
      </c>
      <c r="EM6" s="43">
        <v>141</v>
      </c>
      <c r="EN6" s="43">
        <v>142</v>
      </c>
      <c r="EO6" s="43">
        <v>143</v>
      </c>
      <c r="EP6" s="43">
        <v>144</v>
      </c>
      <c r="EQ6" s="43">
        <v>145</v>
      </c>
      <c r="ER6" s="43">
        <v>146</v>
      </c>
      <c r="ES6" s="43">
        <v>147</v>
      </c>
    </row>
    <row r="7" spans="1:149" ht="14.25" customHeight="1" x14ac:dyDescent="0.25">
      <c r="A7" s="97">
        <v>1</v>
      </c>
      <c r="B7" s="102" t="s">
        <v>90</v>
      </c>
      <c r="C7" s="9"/>
      <c r="D7" s="9"/>
      <c r="E7" s="10">
        <f>C7-D7</f>
        <v>0</v>
      </c>
      <c r="F7" s="11"/>
      <c r="G7" s="12"/>
      <c r="H7" s="12"/>
      <c r="I7" s="10">
        <f>G7-H7</f>
        <v>0</v>
      </c>
      <c r="J7" s="11"/>
      <c r="K7" s="12"/>
      <c r="L7" s="12"/>
      <c r="M7" s="10">
        <f>K7-L7</f>
        <v>0</v>
      </c>
      <c r="N7" s="10"/>
      <c r="O7" s="12"/>
      <c r="P7" s="12"/>
      <c r="Q7" s="10">
        <f>O7-P7</f>
        <v>0</v>
      </c>
      <c r="R7" s="18"/>
      <c r="S7" s="16"/>
      <c r="T7" s="16"/>
      <c r="U7" s="10">
        <f>S7-T7</f>
        <v>0</v>
      </c>
      <c r="V7" s="95"/>
      <c r="W7" s="16"/>
      <c r="X7" s="16"/>
      <c r="Y7" s="10">
        <f>W7-X7</f>
        <v>0</v>
      </c>
      <c r="Z7" s="95"/>
      <c r="AA7" s="16"/>
      <c r="AB7" s="16"/>
      <c r="AC7" s="10">
        <f>AA7-AB7</f>
        <v>0</v>
      </c>
      <c r="AD7" s="95"/>
      <c r="AE7" s="16"/>
      <c r="AF7" s="16"/>
      <c r="AG7" s="10">
        <f>AE7-AF7</f>
        <v>0</v>
      </c>
      <c r="AH7" s="95"/>
      <c r="AI7" s="16">
        <v>100</v>
      </c>
      <c r="AJ7" s="9">
        <v>100</v>
      </c>
      <c r="AK7" s="10">
        <f>AI7-AJ7</f>
        <v>0</v>
      </c>
      <c r="AL7" s="95"/>
      <c r="AM7" s="16">
        <v>95</v>
      </c>
      <c r="AN7" s="12">
        <v>95</v>
      </c>
      <c r="AO7" s="10">
        <f>AM7-AN7</f>
        <v>0</v>
      </c>
      <c r="AP7" s="95"/>
      <c r="AQ7" s="16"/>
      <c r="AR7" s="16"/>
      <c r="AS7" s="10">
        <f>AQ7-AR7</f>
        <v>0</v>
      </c>
      <c r="AT7" s="95"/>
      <c r="AU7" s="18"/>
      <c r="AV7" s="18"/>
      <c r="AW7" s="10">
        <f>AU7-AV7</f>
        <v>0</v>
      </c>
      <c r="AX7" s="95"/>
      <c r="AY7" s="16"/>
      <c r="AZ7" s="16"/>
      <c r="BA7" s="10">
        <f>AY7-AZ7</f>
        <v>0</v>
      </c>
      <c r="BB7" s="95"/>
      <c r="BC7" s="16"/>
      <c r="BD7" s="16"/>
      <c r="BE7" s="10">
        <f>BC7-BD7</f>
        <v>0</v>
      </c>
      <c r="BF7" s="95"/>
      <c r="BG7" s="16"/>
      <c r="BH7" s="16"/>
      <c r="BI7" s="10">
        <f>BG7-BH7</f>
        <v>0</v>
      </c>
      <c r="BJ7" s="95"/>
      <c r="BK7" s="16"/>
      <c r="BL7" s="16"/>
      <c r="BM7" s="10">
        <f>BK7-BL7</f>
        <v>0</v>
      </c>
      <c r="BN7" s="95"/>
      <c r="BO7" s="16"/>
      <c r="BP7" s="16"/>
      <c r="BQ7" s="10">
        <f>BO7-BP7</f>
        <v>0</v>
      </c>
      <c r="BR7" s="95"/>
      <c r="BS7" s="16"/>
      <c r="BT7" s="16"/>
      <c r="BU7" s="10">
        <f>BS7-BT7</f>
        <v>0</v>
      </c>
      <c r="BV7" s="95"/>
      <c r="BW7" s="16"/>
      <c r="BX7" s="16"/>
      <c r="BY7" s="10">
        <f>BW7-BX7</f>
        <v>0</v>
      </c>
      <c r="BZ7" s="95"/>
      <c r="CA7" s="16"/>
      <c r="CB7" s="16"/>
      <c r="CC7" s="10">
        <f>CA7-CB7</f>
        <v>0</v>
      </c>
      <c r="CD7" s="95"/>
      <c r="CE7" s="16">
        <v>100</v>
      </c>
      <c r="CF7" s="16">
        <v>100</v>
      </c>
      <c r="CG7" s="10">
        <f>CE7-CF7</f>
        <v>0</v>
      </c>
      <c r="CH7" s="95"/>
      <c r="CI7" s="16">
        <v>95</v>
      </c>
      <c r="CJ7" s="12">
        <v>95</v>
      </c>
      <c r="CK7" s="10">
        <f>CI7-CJ7</f>
        <v>0</v>
      </c>
      <c r="CL7" s="95"/>
      <c r="CM7" s="16"/>
      <c r="CN7" s="16"/>
      <c r="CO7" s="10">
        <f>CM7-CN7</f>
        <v>0</v>
      </c>
      <c r="CP7" s="95"/>
      <c r="CQ7" s="16"/>
      <c r="CR7" s="16"/>
      <c r="CS7" s="10">
        <f>CQ7-CR7</f>
        <v>0</v>
      </c>
      <c r="CT7" s="95"/>
      <c r="CU7" s="16"/>
      <c r="CV7" s="16"/>
      <c r="CW7" s="10">
        <f>CU7-CV7</f>
        <v>0</v>
      </c>
      <c r="CX7" s="95"/>
      <c r="CY7" s="16"/>
      <c r="CZ7" s="16"/>
      <c r="DA7" s="10">
        <f>CY7-CZ7</f>
        <v>0</v>
      </c>
      <c r="DB7" s="95"/>
      <c r="DC7" s="16"/>
      <c r="DD7" s="16"/>
      <c r="DE7" s="10">
        <f>DC7-DD7</f>
        <v>0</v>
      </c>
      <c r="DF7" s="95"/>
      <c r="DG7" s="16"/>
      <c r="DH7" s="16"/>
      <c r="DI7" s="10">
        <f>DG7-DH7</f>
        <v>0</v>
      </c>
      <c r="DJ7" s="95"/>
      <c r="DK7" s="16"/>
      <c r="DL7" s="16"/>
      <c r="DM7" s="10">
        <f>DK7-DL7</f>
        <v>0</v>
      </c>
      <c r="DN7" s="95"/>
      <c r="DO7" s="16"/>
      <c r="DP7" s="16"/>
      <c r="DQ7" s="10">
        <f>DO7-DP7</f>
        <v>0</v>
      </c>
      <c r="DR7" s="95"/>
      <c r="DS7" s="16"/>
      <c r="DT7" s="16"/>
      <c r="DU7" s="10">
        <f>DS7-DT7</f>
        <v>0</v>
      </c>
      <c r="DV7" s="95"/>
      <c r="DW7" s="16"/>
      <c r="DX7" s="16"/>
      <c r="DY7" s="10">
        <f>DW7-DX7</f>
        <v>0</v>
      </c>
      <c r="DZ7" s="95"/>
      <c r="EA7" s="16"/>
      <c r="EB7" s="16"/>
      <c r="EC7" s="10">
        <f>EA7-EB7</f>
        <v>0</v>
      </c>
      <c r="ED7" s="95"/>
      <c r="EE7" s="16"/>
      <c r="EF7" s="16"/>
      <c r="EG7" s="10">
        <f>EE7-EF7</f>
        <v>0</v>
      </c>
      <c r="EH7" s="95"/>
      <c r="EI7" s="16"/>
      <c r="EJ7" s="16"/>
      <c r="EK7" s="10">
        <f>EI7-EJ7</f>
        <v>0</v>
      </c>
      <c r="EL7" s="95"/>
      <c r="EM7" s="16"/>
      <c r="EN7" s="16"/>
      <c r="EO7" s="10">
        <f>EM7-EN7</f>
        <v>0</v>
      </c>
      <c r="EP7" s="95"/>
      <c r="EQ7" s="37">
        <v>4</v>
      </c>
      <c r="ER7" s="37">
        <v>4</v>
      </c>
      <c r="ES7" s="94">
        <v>1</v>
      </c>
    </row>
    <row r="8" spans="1:149" ht="13.5" customHeight="1" x14ac:dyDescent="0.25">
      <c r="A8" s="97">
        <v>3</v>
      </c>
      <c r="B8" s="102" t="s">
        <v>18</v>
      </c>
      <c r="C8" s="9"/>
      <c r="D8" s="9"/>
      <c r="E8" s="10">
        <f>C8-D8</f>
        <v>0</v>
      </c>
      <c r="F8" s="11"/>
      <c r="G8" s="12"/>
      <c r="H8" s="12"/>
      <c r="I8" s="10">
        <f>G8-H8</f>
        <v>0</v>
      </c>
      <c r="J8" s="11"/>
      <c r="K8" s="12"/>
      <c r="L8" s="12"/>
      <c r="M8" s="10">
        <f>K8-L8</f>
        <v>0</v>
      </c>
      <c r="N8" s="10"/>
      <c r="O8" s="12"/>
      <c r="P8" s="12"/>
      <c r="Q8" s="10">
        <f>O8-P8</f>
        <v>0</v>
      </c>
      <c r="R8" s="18"/>
      <c r="S8" s="16"/>
      <c r="T8" s="16"/>
      <c r="U8" s="10">
        <f>S8-T8</f>
        <v>0</v>
      </c>
      <c r="V8" s="95"/>
      <c r="W8" s="16"/>
      <c r="X8" s="16"/>
      <c r="Y8" s="10">
        <f>W8-X8</f>
        <v>0</v>
      </c>
      <c r="Z8" s="95"/>
      <c r="AA8" s="16"/>
      <c r="AB8" s="16"/>
      <c r="AC8" s="10">
        <f>AA8-AB8</f>
        <v>0</v>
      </c>
      <c r="AD8" s="95"/>
      <c r="AE8" s="16"/>
      <c r="AF8" s="16"/>
      <c r="AG8" s="10">
        <f>AE8-AF8</f>
        <v>0</v>
      </c>
      <c r="AH8" s="95"/>
      <c r="AI8" s="16">
        <v>100</v>
      </c>
      <c r="AJ8" s="9">
        <v>100</v>
      </c>
      <c r="AK8" s="10">
        <f>AI8-AJ8</f>
        <v>0</v>
      </c>
      <c r="AL8" s="95"/>
      <c r="AM8" s="16">
        <v>95</v>
      </c>
      <c r="AN8" s="12">
        <v>100</v>
      </c>
      <c r="AO8" s="10">
        <f>AM8-AN8</f>
        <v>-5</v>
      </c>
      <c r="AP8" s="95"/>
      <c r="AQ8" s="16"/>
      <c r="AR8" s="9">
        <v>0</v>
      </c>
      <c r="AS8" s="10">
        <f>AQ8-AR8</f>
        <v>0</v>
      </c>
      <c r="AT8" s="95"/>
      <c r="AU8" s="18"/>
      <c r="AV8" s="12">
        <v>0</v>
      </c>
      <c r="AW8" s="10">
        <f>AU8-AV8</f>
        <v>0</v>
      </c>
      <c r="AX8" s="95"/>
      <c r="AY8" s="9"/>
      <c r="AZ8" s="9"/>
      <c r="BA8" s="10">
        <f>AY8-AZ8</f>
        <v>0</v>
      </c>
      <c r="BB8" s="95"/>
      <c r="BC8" s="16"/>
      <c r="BD8" s="12"/>
      <c r="BE8" s="10">
        <f>BC8-BD8</f>
        <v>0</v>
      </c>
      <c r="BF8" s="95"/>
      <c r="BG8" s="16"/>
      <c r="BH8" s="16"/>
      <c r="BI8" s="10">
        <f>BG8-BH8</f>
        <v>0</v>
      </c>
      <c r="BJ8" s="95"/>
      <c r="BK8" s="16"/>
      <c r="BL8" s="16"/>
      <c r="BM8" s="10">
        <f>BK8-BL8</f>
        <v>0</v>
      </c>
      <c r="BN8" s="95"/>
      <c r="BO8" s="16"/>
      <c r="BP8" s="16"/>
      <c r="BQ8" s="10">
        <f>BO8-BP8</f>
        <v>0</v>
      </c>
      <c r="BR8" s="95"/>
      <c r="BS8" s="16"/>
      <c r="BT8" s="16"/>
      <c r="BU8" s="10">
        <f>BS8-BT8</f>
        <v>0</v>
      </c>
      <c r="BV8" s="95"/>
      <c r="BW8" s="16"/>
      <c r="BX8" s="16"/>
      <c r="BY8" s="10">
        <f>BW8-BX8</f>
        <v>0</v>
      </c>
      <c r="BZ8" s="95"/>
      <c r="CA8" s="16"/>
      <c r="CB8" s="16"/>
      <c r="CC8" s="10">
        <f>CA8-CB8</f>
        <v>0</v>
      </c>
      <c r="CD8" s="95"/>
      <c r="CE8" s="16">
        <v>100</v>
      </c>
      <c r="CF8" s="16">
        <v>100</v>
      </c>
      <c r="CG8" s="10">
        <f>CE8-CF8</f>
        <v>0</v>
      </c>
      <c r="CH8" s="95"/>
      <c r="CI8" s="16">
        <v>95</v>
      </c>
      <c r="CJ8" s="12">
        <v>100</v>
      </c>
      <c r="CK8" s="10">
        <f>CI8-CJ8</f>
        <v>-5</v>
      </c>
      <c r="CL8" s="95"/>
      <c r="CM8" s="16"/>
      <c r="CN8" s="16"/>
      <c r="CO8" s="10">
        <f>CM8-CN8</f>
        <v>0</v>
      </c>
      <c r="CP8" s="95"/>
      <c r="CQ8" s="16"/>
      <c r="CR8" s="16"/>
      <c r="CS8" s="10">
        <f>CQ8-CR8</f>
        <v>0</v>
      </c>
      <c r="CT8" s="95"/>
      <c r="CU8" s="16">
        <v>100</v>
      </c>
      <c r="CV8" s="16">
        <v>100</v>
      </c>
      <c r="CW8" s="10">
        <f>CU8-CV8</f>
        <v>0</v>
      </c>
      <c r="CX8" s="95"/>
      <c r="CY8" s="16">
        <v>95</v>
      </c>
      <c r="CZ8" s="12">
        <v>100</v>
      </c>
      <c r="DA8" s="10">
        <f>CY8-CZ8</f>
        <v>-5</v>
      </c>
      <c r="DB8" s="95"/>
      <c r="DC8" s="16"/>
      <c r="DD8" s="16"/>
      <c r="DE8" s="10">
        <f>DC8-DD8</f>
        <v>0</v>
      </c>
      <c r="DF8" s="95"/>
      <c r="DG8" s="16"/>
      <c r="DH8" s="16"/>
      <c r="DI8" s="10">
        <f>DG8-DH8</f>
        <v>0</v>
      </c>
      <c r="DJ8" s="95"/>
      <c r="DK8" s="16"/>
      <c r="DL8" s="16"/>
      <c r="DM8" s="10">
        <f>DK8-DL8</f>
        <v>0</v>
      </c>
      <c r="DN8" s="95"/>
      <c r="DO8" s="16"/>
      <c r="DP8" s="16"/>
      <c r="DQ8" s="10">
        <f>DO8-DP8</f>
        <v>0</v>
      </c>
      <c r="DR8" s="95"/>
      <c r="DS8" s="16">
        <v>100</v>
      </c>
      <c r="DT8" s="16">
        <v>100</v>
      </c>
      <c r="DU8" s="10">
        <f>DS8-DT8</f>
        <v>0</v>
      </c>
      <c r="DV8" s="95"/>
      <c r="DW8" s="16">
        <v>95</v>
      </c>
      <c r="DX8" s="12">
        <v>100</v>
      </c>
      <c r="DY8" s="10">
        <f>DW8-DX8</f>
        <v>-5</v>
      </c>
      <c r="DZ8" s="95"/>
      <c r="EA8" s="16"/>
      <c r="EB8" s="16"/>
      <c r="EC8" s="10">
        <f>EA8-EB8</f>
        <v>0</v>
      </c>
      <c r="ED8" s="95"/>
      <c r="EE8" s="16"/>
      <c r="EF8" s="16"/>
      <c r="EG8" s="10">
        <f>EE8-EF8</f>
        <v>0</v>
      </c>
      <c r="EH8" s="95"/>
      <c r="EI8" s="16"/>
      <c r="EJ8" s="16"/>
      <c r="EK8" s="10">
        <f>EI8-EJ8</f>
        <v>0</v>
      </c>
      <c r="EL8" s="95"/>
      <c r="EM8" s="16"/>
      <c r="EN8" s="12"/>
      <c r="EO8" s="10">
        <f>EM8-EN8</f>
        <v>0</v>
      </c>
      <c r="EP8" s="95"/>
      <c r="EQ8" s="37">
        <v>8</v>
      </c>
      <c r="ER8" s="37">
        <v>8</v>
      </c>
      <c r="ES8" s="94">
        <v>1</v>
      </c>
    </row>
    <row r="9" spans="1:149" ht="14.25" customHeight="1" x14ac:dyDescent="0.25">
      <c r="A9" s="97">
        <v>4</v>
      </c>
      <c r="B9" s="96" t="s">
        <v>19</v>
      </c>
      <c r="C9" s="9">
        <v>0</v>
      </c>
      <c r="D9" s="9">
        <v>0</v>
      </c>
      <c r="E9" s="10">
        <f>C9-D9</f>
        <v>0</v>
      </c>
      <c r="F9" s="11"/>
      <c r="G9" s="12">
        <v>0</v>
      </c>
      <c r="H9" s="12">
        <v>0</v>
      </c>
      <c r="I9" s="10">
        <f>G9-H9</f>
        <v>0</v>
      </c>
      <c r="J9" s="11"/>
      <c r="K9" s="12">
        <v>100</v>
      </c>
      <c r="L9" s="12">
        <v>100</v>
      </c>
      <c r="M9" s="10">
        <f>K9-L9</f>
        <v>0</v>
      </c>
      <c r="N9" s="10"/>
      <c r="O9" s="12">
        <v>95</v>
      </c>
      <c r="P9" s="12">
        <v>100</v>
      </c>
      <c r="Q9" s="10">
        <f>O9-P9</f>
        <v>-5</v>
      </c>
      <c r="R9" s="18"/>
      <c r="S9" s="16"/>
      <c r="T9" s="16"/>
      <c r="U9" s="10">
        <f>S9-T9</f>
        <v>0</v>
      </c>
      <c r="V9" s="95"/>
      <c r="W9" s="16"/>
      <c r="X9" s="16"/>
      <c r="Y9" s="10">
        <f>W9-X9</f>
        <v>0</v>
      </c>
      <c r="Z9" s="95"/>
      <c r="AA9" s="16"/>
      <c r="AB9" s="16"/>
      <c r="AC9" s="10">
        <f>AA9-AB9</f>
        <v>0</v>
      </c>
      <c r="AD9" s="95"/>
      <c r="AE9" s="16"/>
      <c r="AF9" s="16"/>
      <c r="AG9" s="10">
        <f>AE9-AF9</f>
        <v>0</v>
      </c>
      <c r="AH9" s="95"/>
      <c r="AI9" s="16">
        <v>100</v>
      </c>
      <c r="AJ9" s="9">
        <v>100</v>
      </c>
      <c r="AK9" s="10">
        <f>AI9-AJ9</f>
        <v>0</v>
      </c>
      <c r="AL9" s="95"/>
      <c r="AM9" s="16">
        <v>95</v>
      </c>
      <c r="AN9" s="12">
        <v>95</v>
      </c>
      <c r="AO9" s="10">
        <f>AM9-AN9</f>
        <v>0</v>
      </c>
      <c r="AP9" s="95"/>
      <c r="AQ9" s="16"/>
      <c r="AR9" s="16"/>
      <c r="AS9" s="10">
        <f>AQ9-AR9</f>
        <v>0</v>
      </c>
      <c r="AT9" s="95"/>
      <c r="AU9" s="18"/>
      <c r="AV9" s="18"/>
      <c r="AW9" s="10">
        <f>AU9-AV9</f>
        <v>0</v>
      </c>
      <c r="AX9" s="95"/>
      <c r="AY9" s="16"/>
      <c r="AZ9" s="16"/>
      <c r="BA9" s="10">
        <f>AY9-AZ9</f>
        <v>0</v>
      </c>
      <c r="BB9" s="95"/>
      <c r="BC9" s="16"/>
      <c r="BD9" s="16"/>
      <c r="BE9" s="10">
        <f>BC9-BD9</f>
        <v>0</v>
      </c>
      <c r="BF9" s="95"/>
      <c r="BG9" s="16"/>
      <c r="BH9" s="16"/>
      <c r="BI9" s="10">
        <f>BG9-BH9</f>
        <v>0</v>
      </c>
      <c r="BJ9" s="95"/>
      <c r="BK9" s="16"/>
      <c r="BL9" s="16"/>
      <c r="BM9" s="10">
        <f>BK9-BL9</f>
        <v>0</v>
      </c>
      <c r="BN9" s="95"/>
      <c r="BO9" s="16"/>
      <c r="BP9" s="16"/>
      <c r="BQ9" s="10">
        <f>BO9-BP9</f>
        <v>0</v>
      </c>
      <c r="BR9" s="95"/>
      <c r="BS9" s="16"/>
      <c r="BT9" s="16"/>
      <c r="BU9" s="10">
        <f>BS9-BT9</f>
        <v>0</v>
      </c>
      <c r="BV9" s="95"/>
      <c r="BW9" s="16"/>
      <c r="BX9" s="16"/>
      <c r="BY9" s="10">
        <f>BW9-BX9</f>
        <v>0</v>
      </c>
      <c r="BZ9" s="95"/>
      <c r="CA9" s="16"/>
      <c r="CB9" s="16"/>
      <c r="CC9" s="10">
        <f>CA9-CB9</f>
        <v>0</v>
      </c>
      <c r="CD9" s="95"/>
      <c r="CE9" s="16">
        <v>100</v>
      </c>
      <c r="CF9" s="16">
        <v>100</v>
      </c>
      <c r="CG9" s="10">
        <f>CE9-CF9</f>
        <v>0</v>
      </c>
      <c r="CH9" s="95"/>
      <c r="CI9" s="16">
        <v>95</v>
      </c>
      <c r="CJ9" s="12">
        <v>95</v>
      </c>
      <c r="CK9" s="10">
        <f>CI9-CJ9</f>
        <v>0</v>
      </c>
      <c r="CL9" s="95"/>
      <c r="CM9" s="16">
        <v>100</v>
      </c>
      <c r="CN9" s="16">
        <v>100</v>
      </c>
      <c r="CO9" s="10">
        <f>CM9-CN9</f>
        <v>0</v>
      </c>
      <c r="CP9" s="95"/>
      <c r="CQ9" s="16">
        <v>95</v>
      </c>
      <c r="CR9" s="12">
        <v>100</v>
      </c>
      <c r="CS9" s="10">
        <f>CQ9-CR9</f>
        <v>-5</v>
      </c>
      <c r="CT9" s="95"/>
      <c r="CU9" s="16"/>
      <c r="CV9" s="16"/>
      <c r="CW9" s="10">
        <f>CU9-CV9</f>
        <v>0</v>
      </c>
      <c r="CX9" s="95"/>
      <c r="CY9" s="16"/>
      <c r="CZ9" s="16"/>
      <c r="DA9" s="10">
        <f>CY9-CZ9</f>
        <v>0</v>
      </c>
      <c r="DB9" s="95"/>
      <c r="DC9" s="16"/>
      <c r="DD9" s="16"/>
      <c r="DE9" s="10">
        <f>DC9-DD9</f>
        <v>0</v>
      </c>
      <c r="DF9" s="95"/>
      <c r="DG9" s="16"/>
      <c r="DH9" s="16"/>
      <c r="DI9" s="10">
        <f>DG9-DH9</f>
        <v>0</v>
      </c>
      <c r="DJ9" s="95"/>
      <c r="DK9" s="16"/>
      <c r="DL9" s="16"/>
      <c r="DM9" s="10">
        <f>DK9-DL9</f>
        <v>0</v>
      </c>
      <c r="DN9" s="95"/>
      <c r="DO9" s="16"/>
      <c r="DP9" s="16"/>
      <c r="DQ9" s="10">
        <f>DO9-DP9</f>
        <v>0</v>
      </c>
      <c r="DR9" s="95"/>
      <c r="DS9" s="16"/>
      <c r="DT9" s="16"/>
      <c r="DU9" s="10"/>
      <c r="DV9" s="95"/>
      <c r="DW9" s="16"/>
      <c r="DX9" s="16"/>
      <c r="DY9" s="10"/>
      <c r="DZ9" s="95"/>
      <c r="EA9" s="16">
        <v>100</v>
      </c>
      <c r="EB9" s="16">
        <v>60</v>
      </c>
      <c r="EC9" s="10">
        <f>EA9-EB9</f>
        <v>40</v>
      </c>
      <c r="ED9" s="95"/>
      <c r="EE9" s="16">
        <v>95</v>
      </c>
      <c r="EF9" s="12">
        <v>95</v>
      </c>
      <c r="EG9" s="10">
        <f>EE9-EF9</f>
        <v>0</v>
      </c>
      <c r="EH9" s="95"/>
      <c r="EI9" s="16"/>
      <c r="EJ9" s="16"/>
      <c r="EK9" s="10">
        <f>EI9-EJ9</f>
        <v>0</v>
      </c>
      <c r="EL9" s="95"/>
      <c r="EM9" s="16"/>
      <c r="EN9" s="16"/>
      <c r="EO9" s="10">
        <f>EM9-EN9</f>
        <v>0</v>
      </c>
      <c r="EP9" s="95"/>
      <c r="EQ9" s="37">
        <v>10</v>
      </c>
      <c r="ER9" s="37">
        <v>9</v>
      </c>
      <c r="ES9" s="94">
        <v>0.8</v>
      </c>
    </row>
    <row r="10" spans="1:149" ht="14.25" customHeight="1" x14ac:dyDescent="0.25">
      <c r="A10" s="97">
        <v>5</v>
      </c>
      <c r="B10" s="96" t="s">
        <v>20</v>
      </c>
      <c r="C10" s="9">
        <v>100</v>
      </c>
      <c r="D10" s="9">
        <v>100</v>
      </c>
      <c r="E10" s="10">
        <f>C10-D10</f>
        <v>0</v>
      </c>
      <c r="F10" s="11"/>
      <c r="G10" s="12">
        <v>95</v>
      </c>
      <c r="H10" s="12">
        <v>96</v>
      </c>
      <c r="I10" s="10">
        <f>G10-H10</f>
        <v>-1</v>
      </c>
      <c r="J10" s="11"/>
      <c r="K10" s="12"/>
      <c r="L10" s="12"/>
      <c r="M10" s="10">
        <f>K10-L10</f>
        <v>0</v>
      </c>
      <c r="N10" s="10"/>
      <c r="O10" s="12"/>
      <c r="P10" s="12"/>
      <c r="Q10" s="10">
        <f>O10-P10</f>
        <v>0</v>
      </c>
      <c r="R10" s="18"/>
      <c r="S10" s="16"/>
      <c r="T10" s="16"/>
      <c r="U10" s="10">
        <f>S10-T10</f>
        <v>0</v>
      </c>
      <c r="V10" s="95"/>
      <c r="W10" s="16"/>
      <c r="X10" s="16"/>
      <c r="Y10" s="10">
        <f>W10-X10</f>
        <v>0</v>
      </c>
      <c r="Z10" s="95"/>
      <c r="AA10" s="16"/>
      <c r="AB10" s="16"/>
      <c r="AC10" s="10">
        <f>AA10-AB10</f>
        <v>0</v>
      </c>
      <c r="AD10" s="95"/>
      <c r="AE10" s="16"/>
      <c r="AF10" s="16"/>
      <c r="AG10" s="10">
        <f>AE10-AF10</f>
        <v>0</v>
      </c>
      <c r="AH10" s="95"/>
      <c r="AI10" s="16">
        <v>100</v>
      </c>
      <c r="AJ10" s="9">
        <v>100</v>
      </c>
      <c r="AK10" s="10">
        <f>AI10-AJ10</f>
        <v>0</v>
      </c>
      <c r="AL10" s="95"/>
      <c r="AM10" s="16">
        <v>95</v>
      </c>
      <c r="AN10" s="12">
        <v>96</v>
      </c>
      <c r="AO10" s="10">
        <f>AM10-AN10</f>
        <v>-1</v>
      </c>
      <c r="AP10" s="95"/>
      <c r="AQ10" s="16"/>
      <c r="AR10" s="16"/>
      <c r="AS10" s="10">
        <f>AQ10-AR10</f>
        <v>0</v>
      </c>
      <c r="AT10" s="95"/>
      <c r="AU10" s="18"/>
      <c r="AV10" s="18"/>
      <c r="AW10" s="10">
        <f>AU10-AV10</f>
        <v>0</v>
      </c>
      <c r="AX10" s="95"/>
      <c r="AY10" s="16">
        <v>100</v>
      </c>
      <c r="AZ10" s="16">
        <v>100</v>
      </c>
      <c r="BA10" s="10">
        <f>AY10-AZ10</f>
        <v>0</v>
      </c>
      <c r="BB10" s="95"/>
      <c r="BC10" s="16">
        <v>95</v>
      </c>
      <c r="BD10" s="16">
        <v>100</v>
      </c>
      <c r="BE10" s="10">
        <f>BC10-BD10</f>
        <v>-5</v>
      </c>
      <c r="BF10" s="95"/>
      <c r="BG10" s="16"/>
      <c r="BH10" s="16"/>
      <c r="BI10" s="10">
        <f>BG10-BH10</f>
        <v>0</v>
      </c>
      <c r="BJ10" s="95"/>
      <c r="BK10" s="16">
        <v>95</v>
      </c>
      <c r="BL10" s="16">
        <v>100</v>
      </c>
      <c r="BM10" s="10">
        <f>BK10-BL10</f>
        <v>-5</v>
      </c>
      <c r="BN10" s="95"/>
      <c r="BO10" s="16"/>
      <c r="BP10" s="16"/>
      <c r="BQ10" s="10">
        <f>BO10-BP10</f>
        <v>0</v>
      </c>
      <c r="BR10" s="95"/>
      <c r="BS10" s="16"/>
      <c r="BT10" s="16"/>
      <c r="BU10" s="10">
        <f>BS10-BT10</f>
        <v>0</v>
      </c>
      <c r="BV10" s="95"/>
      <c r="BW10" s="16"/>
      <c r="BX10" s="16"/>
      <c r="BY10" s="10">
        <f>BW10-BX10</f>
        <v>0</v>
      </c>
      <c r="BZ10" s="95"/>
      <c r="CA10" s="16"/>
      <c r="CB10" s="16"/>
      <c r="CC10" s="10">
        <f>CA10-CB10</f>
        <v>0</v>
      </c>
      <c r="CD10" s="95"/>
      <c r="CE10" s="16">
        <v>100</v>
      </c>
      <c r="CF10" s="16">
        <v>100</v>
      </c>
      <c r="CG10" s="10">
        <f>CE10-CF10</f>
        <v>0</v>
      </c>
      <c r="CH10" s="95"/>
      <c r="CI10" s="16">
        <v>95</v>
      </c>
      <c r="CJ10" s="12">
        <v>95</v>
      </c>
      <c r="CK10" s="10">
        <f>CI10-CJ10</f>
        <v>0</v>
      </c>
      <c r="CL10" s="95"/>
      <c r="CM10" s="16"/>
      <c r="CN10" s="16"/>
      <c r="CO10" s="10">
        <f>CM10-CN10</f>
        <v>0</v>
      </c>
      <c r="CP10" s="95"/>
      <c r="CQ10" s="16"/>
      <c r="CR10" s="16"/>
      <c r="CS10" s="10">
        <f>CQ10-CR10</f>
        <v>0</v>
      </c>
      <c r="CT10" s="95"/>
      <c r="CU10" s="16"/>
      <c r="CV10" s="16"/>
      <c r="CW10" s="10">
        <f>CU10-CV10</f>
        <v>0</v>
      </c>
      <c r="CX10" s="95"/>
      <c r="CY10" s="16"/>
      <c r="CZ10" s="12"/>
      <c r="DA10" s="10">
        <f>CY10-CZ10</f>
        <v>0</v>
      </c>
      <c r="DB10" s="95"/>
      <c r="DC10" s="16"/>
      <c r="DD10" s="16"/>
      <c r="DE10" s="10">
        <f>DC10-DD10</f>
        <v>0</v>
      </c>
      <c r="DF10" s="95"/>
      <c r="DG10" s="16"/>
      <c r="DH10" s="16"/>
      <c r="DI10" s="10">
        <f>DG10-DH10</f>
        <v>0</v>
      </c>
      <c r="DJ10" s="95"/>
      <c r="DK10" s="16"/>
      <c r="DL10" s="16"/>
      <c r="DM10" s="10">
        <f>DK10-DL10</f>
        <v>0</v>
      </c>
      <c r="DN10" s="95"/>
      <c r="DO10" s="16"/>
      <c r="DP10" s="16"/>
      <c r="DQ10" s="10">
        <f>DO10-DP10</f>
        <v>0</v>
      </c>
      <c r="DR10" s="95"/>
      <c r="DS10" s="16">
        <v>100</v>
      </c>
      <c r="DT10" s="16">
        <v>100</v>
      </c>
      <c r="DU10" s="10">
        <f>DS10-DT10</f>
        <v>0</v>
      </c>
      <c r="DV10" s="95"/>
      <c r="DW10" s="16">
        <v>95</v>
      </c>
      <c r="DX10" s="12">
        <v>95</v>
      </c>
      <c r="DY10" s="10">
        <f>DW10-DX10</f>
        <v>0</v>
      </c>
      <c r="DZ10" s="95"/>
      <c r="EA10" s="16"/>
      <c r="EB10" s="16"/>
      <c r="EC10" s="10">
        <f>EA10-EB10</f>
        <v>0</v>
      </c>
      <c r="ED10" s="95"/>
      <c r="EE10" s="16"/>
      <c r="EF10" s="16"/>
      <c r="EG10" s="10">
        <f>EE10-EF10</f>
        <v>0</v>
      </c>
      <c r="EH10" s="95"/>
      <c r="EI10" s="16"/>
      <c r="EJ10" s="16"/>
      <c r="EK10" s="10">
        <f>EI10-EJ10</f>
        <v>0</v>
      </c>
      <c r="EL10" s="95"/>
      <c r="EM10" s="16"/>
      <c r="EN10" s="16"/>
      <c r="EO10" s="10">
        <f>EM10-EN10</f>
        <v>0</v>
      </c>
      <c r="EP10" s="95"/>
      <c r="EQ10" s="37">
        <v>11</v>
      </c>
      <c r="ER10" s="37">
        <v>11</v>
      </c>
      <c r="ES10" s="94">
        <v>1</v>
      </c>
    </row>
    <row r="11" spans="1:149" ht="14.25" customHeight="1" x14ac:dyDescent="0.25">
      <c r="A11" s="97">
        <v>6</v>
      </c>
      <c r="B11" s="96" t="s">
        <v>21</v>
      </c>
      <c r="C11" s="9"/>
      <c r="D11" s="9"/>
      <c r="E11" s="10">
        <f>C11-D11</f>
        <v>0</v>
      </c>
      <c r="F11" s="11"/>
      <c r="G11" s="12"/>
      <c r="H11" s="12"/>
      <c r="I11" s="10">
        <f>G11-H11</f>
        <v>0</v>
      </c>
      <c r="J11" s="11"/>
      <c r="K11" s="12"/>
      <c r="L11" s="12"/>
      <c r="M11" s="10">
        <f>K11-L11</f>
        <v>0</v>
      </c>
      <c r="N11" s="10"/>
      <c r="O11" s="12"/>
      <c r="P11" s="12"/>
      <c r="Q11" s="10">
        <f>O11-P11</f>
        <v>0</v>
      </c>
      <c r="R11" s="18"/>
      <c r="S11" s="16"/>
      <c r="T11" s="16"/>
      <c r="U11" s="10">
        <f>S11-T11</f>
        <v>0</v>
      </c>
      <c r="V11" s="95"/>
      <c r="W11" s="16"/>
      <c r="X11" s="16"/>
      <c r="Y11" s="10">
        <f>W11-X11</f>
        <v>0</v>
      </c>
      <c r="Z11" s="95"/>
      <c r="AA11" s="16"/>
      <c r="AB11" s="16"/>
      <c r="AC11" s="10">
        <f>AA11-AB11</f>
        <v>0</v>
      </c>
      <c r="AD11" s="95"/>
      <c r="AE11" s="16"/>
      <c r="AF11" s="16"/>
      <c r="AG11" s="10">
        <f>AE11-AF11</f>
        <v>0</v>
      </c>
      <c r="AH11" s="95"/>
      <c r="AI11" s="16">
        <v>100</v>
      </c>
      <c r="AJ11" s="9">
        <v>100</v>
      </c>
      <c r="AK11" s="10">
        <f>AI11-AJ11</f>
        <v>0</v>
      </c>
      <c r="AL11" s="95"/>
      <c r="AM11" s="16">
        <v>95</v>
      </c>
      <c r="AN11" s="12">
        <v>95</v>
      </c>
      <c r="AO11" s="10">
        <f>AM11-AN11</f>
        <v>0</v>
      </c>
      <c r="AP11" s="95"/>
      <c r="AQ11" s="9"/>
      <c r="AR11" s="9"/>
      <c r="AS11" s="10">
        <f>AQ11-AR11</f>
        <v>0</v>
      </c>
      <c r="AT11" s="95"/>
      <c r="AU11" s="18"/>
      <c r="AV11" s="12"/>
      <c r="AW11" s="10">
        <f>AU11-AV11</f>
        <v>0</v>
      </c>
      <c r="AX11" s="95"/>
      <c r="AY11" s="16"/>
      <c r="AZ11" s="16"/>
      <c r="BA11" s="10">
        <f>AY11-AZ11</f>
        <v>0</v>
      </c>
      <c r="BB11" s="95"/>
      <c r="BC11" s="16"/>
      <c r="BD11" s="16"/>
      <c r="BE11" s="10">
        <f>BC11-BD11</f>
        <v>0</v>
      </c>
      <c r="BF11" s="95"/>
      <c r="BG11" s="16"/>
      <c r="BH11" s="16"/>
      <c r="BI11" s="10">
        <f>BG11-BH11</f>
        <v>0</v>
      </c>
      <c r="BJ11" s="95"/>
      <c r="BK11" s="16"/>
      <c r="BL11" s="16"/>
      <c r="BM11" s="10">
        <f>BK11-BL11</f>
        <v>0</v>
      </c>
      <c r="BN11" s="95"/>
      <c r="BO11" s="16"/>
      <c r="BP11" s="16"/>
      <c r="BQ11" s="10">
        <f>BO11-BP11</f>
        <v>0</v>
      </c>
      <c r="BR11" s="95"/>
      <c r="BS11" s="16"/>
      <c r="BT11" s="16"/>
      <c r="BU11" s="10">
        <f>BS11-BT11</f>
        <v>0</v>
      </c>
      <c r="BV11" s="95"/>
      <c r="BW11" s="16"/>
      <c r="BX11" s="16"/>
      <c r="BY11" s="10">
        <f>BW11-BX11</f>
        <v>0</v>
      </c>
      <c r="BZ11" s="95"/>
      <c r="CA11" s="16"/>
      <c r="CB11" s="16"/>
      <c r="CC11" s="10">
        <f>CA11-CB11</f>
        <v>0</v>
      </c>
      <c r="CD11" s="95"/>
      <c r="CE11" s="16">
        <v>100</v>
      </c>
      <c r="CF11" s="16">
        <v>100</v>
      </c>
      <c r="CG11" s="10">
        <f>CE11-CF11</f>
        <v>0</v>
      </c>
      <c r="CH11" s="95"/>
      <c r="CI11" s="16">
        <v>95</v>
      </c>
      <c r="CJ11" s="12">
        <v>95</v>
      </c>
      <c r="CK11" s="10">
        <f>CI11-CJ11</f>
        <v>0</v>
      </c>
      <c r="CL11" s="95"/>
      <c r="CM11" s="16"/>
      <c r="CN11" s="16"/>
      <c r="CO11" s="10">
        <f>CM11-CN11</f>
        <v>0</v>
      </c>
      <c r="CP11" s="95"/>
      <c r="CQ11" s="16"/>
      <c r="CR11" s="16"/>
      <c r="CS11" s="10">
        <f>CQ11-CR11</f>
        <v>0</v>
      </c>
      <c r="CT11" s="95"/>
      <c r="CU11" s="9">
        <v>100</v>
      </c>
      <c r="CV11" s="22">
        <v>100</v>
      </c>
      <c r="CW11" s="10">
        <f>CU11-CV11</f>
        <v>0</v>
      </c>
      <c r="CX11" s="95"/>
      <c r="CY11" s="18">
        <v>95</v>
      </c>
      <c r="CZ11" s="99">
        <v>100</v>
      </c>
      <c r="DA11" s="10">
        <f>CY11-CZ11</f>
        <v>-5</v>
      </c>
      <c r="DB11" s="95"/>
      <c r="DC11" s="16">
        <v>100</v>
      </c>
      <c r="DD11" s="16">
        <v>100</v>
      </c>
      <c r="DE11" s="10">
        <f>DC11-DD11</f>
        <v>0</v>
      </c>
      <c r="DF11" s="95"/>
      <c r="DG11" s="16">
        <v>95</v>
      </c>
      <c r="DH11" s="12">
        <v>95</v>
      </c>
      <c r="DI11" s="10">
        <f>DG11-DH11</f>
        <v>0</v>
      </c>
      <c r="DJ11" s="95"/>
      <c r="DK11" s="16"/>
      <c r="DL11" s="16"/>
      <c r="DM11" s="10">
        <f>DK11-DL11</f>
        <v>0</v>
      </c>
      <c r="DN11" s="95"/>
      <c r="DO11" s="16"/>
      <c r="DP11" s="16"/>
      <c r="DQ11" s="10">
        <f>DO11-DP11</f>
        <v>0</v>
      </c>
      <c r="DR11" s="95"/>
      <c r="DS11" s="16">
        <v>100</v>
      </c>
      <c r="DT11" s="16">
        <v>100</v>
      </c>
      <c r="DU11" s="10">
        <f>DS11-DT11</f>
        <v>0</v>
      </c>
      <c r="DV11" s="95"/>
      <c r="DW11" s="16">
        <v>95</v>
      </c>
      <c r="DX11" s="12">
        <v>95</v>
      </c>
      <c r="DY11" s="10">
        <f>DW11-DX11</f>
        <v>0</v>
      </c>
      <c r="DZ11" s="95"/>
      <c r="EA11" s="16"/>
      <c r="EB11" s="16"/>
      <c r="EC11" s="10">
        <f>EA11-EB11</f>
        <v>0</v>
      </c>
      <c r="ED11" s="95"/>
      <c r="EE11" s="16"/>
      <c r="EF11" s="16"/>
      <c r="EG11" s="10">
        <f>EE11-EF11</f>
        <v>0</v>
      </c>
      <c r="EH11" s="95"/>
      <c r="EI11" s="16"/>
      <c r="EJ11" s="16"/>
      <c r="EK11" s="10">
        <f>EI11-EJ11</f>
        <v>0</v>
      </c>
      <c r="EL11" s="95"/>
      <c r="EM11" s="16"/>
      <c r="EN11" s="16"/>
      <c r="EO11" s="10">
        <f>EM11-EN11</f>
        <v>0</v>
      </c>
      <c r="EP11" s="95"/>
      <c r="EQ11" s="37">
        <v>10</v>
      </c>
      <c r="ER11" s="37">
        <v>10</v>
      </c>
      <c r="ES11" s="94">
        <v>1</v>
      </c>
    </row>
    <row r="12" spans="1:149" ht="13.5" customHeight="1" x14ac:dyDescent="0.25">
      <c r="A12" s="97">
        <v>8</v>
      </c>
      <c r="B12" s="96" t="s">
        <v>16</v>
      </c>
      <c r="C12" s="9"/>
      <c r="D12" s="9"/>
      <c r="E12" s="10">
        <f>C12-D12</f>
        <v>0</v>
      </c>
      <c r="F12" s="11"/>
      <c r="G12" s="12"/>
      <c r="H12" s="12"/>
      <c r="I12" s="10">
        <f>G12-H12</f>
        <v>0</v>
      </c>
      <c r="J12" s="11"/>
      <c r="K12" s="12"/>
      <c r="L12" s="12"/>
      <c r="M12" s="10">
        <f>K12-L12</f>
        <v>0</v>
      </c>
      <c r="N12" s="10"/>
      <c r="O12" s="12"/>
      <c r="P12" s="12"/>
      <c r="Q12" s="10">
        <f>O12-P12</f>
        <v>0</v>
      </c>
      <c r="R12" s="18"/>
      <c r="S12" s="9">
        <v>100</v>
      </c>
      <c r="T12" s="9">
        <v>100</v>
      </c>
      <c r="U12" s="10">
        <f>S12-T12</f>
        <v>0</v>
      </c>
      <c r="V12" s="95"/>
      <c r="W12" s="12">
        <v>95</v>
      </c>
      <c r="X12" s="12">
        <v>98</v>
      </c>
      <c r="Y12" s="10">
        <f>W12-X12</f>
        <v>-3</v>
      </c>
      <c r="Z12" s="95"/>
      <c r="AA12" s="16"/>
      <c r="AB12" s="16"/>
      <c r="AC12" s="10">
        <f>AA12-AB12</f>
        <v>0</v>
      </c>
      <c r="AD12" s="95"/>
      <c r="AE12" s="16"/>
      <c r="AF12" s="16"/>
      <c r="AG12" s="10">
        <f>AE12-AF12</f>
        <v>0</v>
      </c>
      <c r="AH12" s="95"/>
      <c r="AI12" s="16">
        <v>100</v>
      </c>
      <c r="AJ12" s="9">
        <v>100</v>
      </c>
      <c r="AK12" s="10">
        <f>AI12-AJ12</f>
        <v>0</v>
      </c>
      <c r="AL12" s="95"/>
      <c r="AM12" s="16">
        <v>95</v>
      </c>
      <c r="AN12" s="12">
        <v>98</v>
      </c>
      <c r="AO12" s="10">
        <f>AM12-AN12</f>
        <v>-3</v>
      </c>
      <c r="AP12" s="95"/>
      <c r="AQ12" s="16"/>
      <c r="AR12" s="16"/>
      <c r="AS12" s="10">
        <f>AQ12-AR12</f>
        <v>0</v>
      </c>
      <c r="AT12" s="95"/>
      <c r="AU12" s="18"/>
      <c r="AV12" s="18"/>
      <c r="AW12" s="10">
        <f>AU12-AV12</f>
        <v>0</v>
      </c>
      <c r="AX12" s="95"/>
      <c r="AY12" s="16"/>
      <c r="AZ12" s="16"/>
      <c r="BA12" s="10">
        <f>AY12-AZ12</f>
        <v>0</v>
      </c>
      <c r="BB12" s="95"/>
      <c r="BC12" s="16"/>
      <c r="BD12" s="16"/>
      <c r="BE12" s="10">
        <f>BC12-BD12</f>
        <v>0</v>
      </c>
      <c r="BF12" s="95"/>
      <c r="BG12" s="16"/>
      <c r="BH12" s="16"/>
      <c r="BI12" s="10">
        <f>BG12-BH12</f>
        <v>0</v>
      </c>
      <c r="BJ12" s="95"/>
      <c r="BK12" s="16"/>
      <c r="BL12" s="16"/>
      <c r="BM12" s="10">
        <f>BK12-BL12</f>
        <v>0</v>
      </c>
      <c r="BN12" s="95"/>
      <c r="BO12" s="16">
        <v>100</v>
      </c>
      <c r="BP12" s="98">
        <v>100</v>
      </c>
      <c r="BQ12" s="10">
        <f>BO12-BP12</f>
        <v>0</v>
      </c>
      <c r="BR12" s="95"/>
      <c r="BS12" s="18">
        <v>95</v>
      </c>
      <c r="BT12" s="99">
        <v>98</v>
      </c>
      <c r="BU12" s="10">
        <f>BS12-BT12</f>
        <v>-3</v>
      </c>
      <c r="BV12" s="95"/>
      <c r="BW12" s="16">
        <v>0</v>
      </c>
      <c r="BX12" s="16">
        <v>0</v>
      </c>
      <c r="BY12" s="10">
        <f>BW12-BX12</f>
        <v>0</v>
      </c>
      <c r="BZ12" s="95"/>
      <c r="CA12" s="16">
        <v>0</v>
      </c>
      <c r="CB12" s="16">
        <v>0</v>
      </c>
      <c r="CC12" s="10">
        <f>CA12-CB12</f>
        <v>0</v>
      </c>
      <c r="CD12" s="95"/>
      <c r="CE12" s="16"/>
      <c r="CF12" s="16"/>
      <c r="CG12" s="10">
        <f>CE12-CF12</f>
        <v>0</v>
      </c>
      <c r="CH12" s="95"/>
      <c r="CI12" s="16"/>
      <c r="CJ12" s="16"/>
      <c r="CK12" s="10">
        <f>CI12-CJ12</f>
        <v>0</v>
      </c>
      <c r="CL12" s="95"/>
      <c r="CM12" s="16"/>
      <c r="CN12" s="16"/>
      <c r="CO12" s="10">
        <f>CM12-CN12</f>
        <v>0</v>
      </c>
      <c r="CP12" s="95"/>
      <c r="CQ12" s="16"/>
      <c r="CR12" s="16"/>
      <c r="CS12" s="10">
        <f>CQ12-CR12</f>
        <v>0</v>
      </c>
      <c r="CT12" s="95"/>
      <c r="CU12" s="16"/>
      <c r="CV12" s="16"/>
      <c r="CW12" s="10">
        <f>CU12-CV12</f>
        <v>0</v>
      </c>
      <c r="CX12" s="95"/>
      <c r="CY12" s="16"/>
      <c r="CZ12" s="16"/>
      <c r="DA12" s="10">
        <f>CY12-CZ12</f>
        <v>0</v>
      </c>
      <c r="DB12" s="95"/>
      <c r="DC12" s="16">
        <v>100</v>
      </c>
      <c r="DD12" s="16">
        <v>100</v>
      </c>
      <c r="DE12" s="10">
        <f>DC12-DD12</f>
        <v>0</v>
      </c>
      <c r="DF12" s="95"/>
      <c r="DG12" s="16">
        <v>95</v>
      </c>
      <c r="DH12" s="12">
        <v>98</v>
      </c>
      <c r="DI12" s="10">
        <f>DG12-DH12</f>
        <v>-3</v>
      </c>
      <c r="DJ12" s="95"/>
      <c r="DK12" s="16"/>
      <c r="DL12" s="16"/>
      <c r="DM12" s="10">
        <f>DK12-DL12</f>
        <v>0</v>
      </c>
      <c r="DN12" s="95"/>
      <c r="DO12" s="16"/>
      <c r="DP12" s="16"/>
      <c r="DQ12" s="10">
        <f>DO12-DP12</f>
        <v>0</v>
      </c>
      <c r="DR12" s="95"/>
      <c r="DS12" s="16"/>
      <c r="DT12" s="16"/>
      <c r="DU12" s="10">
        <f>DS12-DT12</f>
        <v>0</v>
      </c>
      <c r="DV12" s="95"/>
      <c r="DW12" s="16"/>
      <c r="DX12" s="16"/>
      <c r="DY12" s="10">
        <f>DW12-DX12</f>
        <v>0</v>
      </c>
      <c r="DZ12" s="95"/>
      <c r="EA12" s="16"/>
      <c r="EB12" s="16"/>
      <c r="EC12" s="10">
        <f>EA12-EB12</f>
        <v>0</v>
      </c>
      <c r="ED12" s="95"/>
      <c r="EE12" s="16"/>
      <c r="EF12" s="16"/>
      <c r="EG12" s="10">
        <f>EE12-EF12</f>
        <v>0</v>
      </c>
      <c r="EH12" s="95"/>
      <c r="EI12" s="16"/>
      <c r="EJ12" s="16"/>
      <c r="EK12" s="10">
        <f>EI12-EJ12</f>
        <v>0</v>
      </c>
      <c r="EL12" s="95"/>
      <c r="EM12" s="16"/>
      <c r="EN12" s="16"/>
      <c r="EO12" s="10">
        <f>EM12-EN12</f>
        <v>0</v>
      </c>
      <c r="EP12" s="95"/>
      <c r="EQ12" s="37">
        <v>8</v>
      </c>
      <c r="ER12" s="37">
        <v>8</v>
      </c>
      <c r="ES12" s="94">
        <v>1</v>
      </c>
    </row>
    <row r="13" spans="1:149" ht="14.25" customHeight="1" x14ac:dyDescent="0.25">
      <c r="A13" s="97">
        <v>9</v>
      </c>
      <c r="B13" s="96" t="s">
        <v>23</v>
      </c>
      <c r="C13" s="9"/>
      <c r="D13" s="9"/>
      <c r="E13" s="10">
        <f>C13-D13</f>
        <v>0</v>
      </c>
      <c r="F13" s="11"/>
      <c r="G13" s="12"/>
      <c r="H13" s="12"/>
      <c r="I13" s="10">
        <f>G13-H13</f>
        <v>0</v>
      </c>
      <c r="J13" s="11"/>
      <c r="K13" s="12"/>
      <c r="L13" s="12"/>
      <c r="M13" s="10">
        <f>K13-L13</f>
        <v>0</v>
      </c>
      <c r="N13" s="10"/>
      <c r="O13" s="12"/>
      <c r="P13" s="12"/>
      <c r="Q13" s="10">
        <f>O13-P13</f>
        <v>0</v>
      </c>
      <c r="R13" s="18"/>
      <c r="S13" s="16"/>
      <c r="T13" s="16"/>
      <c r="U13" s="10">
        <f>S13-T13</f>
        <v>0</v>
      </c>
      <c r="V13" s="95"/>
      <c r="W13" s="16"/>
      <c r="X13" s="16"/>
      <c r="Y13" s="10">
        <f>W13-X13</f>
        <v>0</v>
      </c>
      <c r="Z13" s="95"/>
      <c r="AA13" s="16"/>
      <c r="AB13" s="16"/>
      <c r="AC13" s="10">
        <f>AA13-AB13</f>
        <v>0</v>
      </c>
      <c r="AD13" s="95"/>
      <c r="AE13" s="16"/>
      <c r="AF13" s="16"/>
      <c r="AG13" s="10">
        <f>AE13-AF13</f>
        <v>0</v>
      </c>
      <c r="AH13" s="95"/>
      <c r="AI13" s="16">
        <v>100</v>
      </c>
      <c r="AJ13" s="9">
        <v>100</v>
      </c>
      <c r="AK13" s="10">
        <f>AI13-AJ13</f>
        <v>0</v>
      </c>
      <c r="AL13" s="95"/>
      <c r="AM13" s="16">
        <v>95</v>
      </c>
      <c r="AN13" s="12">
        <v>95</v>
      </c>
      <c r="AO13" s="10">
        <f>AM13-AN13</f>
        <v>0</v>
      </c>
      <c r="AP13" s="95"/>
      <c r="AQ13" s="9">
        <v>100</v>
      </c>
      <c r="AR13" s="9">
        <v>100</v>
      </c>
      <c r="AS13" s="10">
        <f>AQ13-AR13</f>
        <v>0</v>
      </c>
      <c r="AT13" s="95"/>
      <c r="AU13" s="18">
        <v>95</v>
      </c>
      <c r="AV13" s="18">
        <v>100</v>
      </c>
      <c r="AW13" s="10">
        <f>AU13-AV13</f>
        <v>-5</v>
      </c>
      <c r="AX13" s="95"/>
      <c r="AY13" s="16"/>
      <c r="AZ13" s="16"/>
      <c r="BA13" s="10">
        <f>AY13-AZ13</f>
        <v>0</v>
      </c>
      <c r="BB13" s="95"/>
      <c r="BC13" s="16"/>
      <c r="BD13" s="16"/>
      <c r="BE13" s="10">
        <f>BC13-BD13</f>
        <v>0</v>
      </c>
      <c r="BF13" s="95"/>
      <c r="BG13" s="16"/>
      <c r="BH13" s="16"/>
      <c r="BI13" s="10">
        <f>BG13-BH13</f>
        <v>0</v>
      </c>
      <c r="BJ13" s="95"/>
      <c r="BK13" s="16"/>
      <c r="BL13" s="16"/>
      <c r="BM13" s="10">
        <f>BK13-BL13</f>
        <v>0</v>
      </c>
      <c r="BN13" s="95"/>
      <c r="BO13" s="16"/>
      <c r="BP13" s="16"/>
      <c r="BQ13" s="10">
        <f>BO13-BP13</f>
        <v>0</v>
      </c>
      <c r="BR13" s="95"/>
      <c r="BS13" s="16"/>
      <c r="BT13" s="16"/>
      <c r="BU13" s="10">
        <f>BS13-BT13</f>
        <v>0</v>
      </c>
      <c r="BV13" s="95"/>
      <c r="BW13" s="16"/>
      <c r="BX13" s="16"/>
      <c r="BY13" s="10">
        <f>BW13-BX13</f>
        <v>0</v>
      </c>
      <c r="BZ13" s="95"/>
      <c r="CA13" s="16"/>
      <c r="CB13" s="16"/>
      <c r="CC13" s="10">
        <f>CA13-CB13</f>
        <v>0</v>
      </c>
      <c r="CD13" s="95"/>
      <c r="CE13" s="16">
        <v>100</v>
      </c>
      <c r="CF13" s="98">
        <v>100</v>
      </c>
      <c r="CG13" s="10">
        <f>CE13-CF13</f>
        <v>0</v>
      </c>
      <c r="CH13" s="95"/>
      <c r="CI13" s="16">
        <v>95</v>
      </c>
      <c r="CJ13" s="12">
        <v>95</v>
      </c>
      <c r="CK13" s="10">
        <f>CI13-CJ13</f>
        <v>0</v>
      </c>
      <c r="CL13" s="95"/>
      <c r="CM13" s="16"/>
      <c r="CN13" s="16"/>
      <c r="CO13" s="10">
        <f>CM13-CN13</f>
        <v>0</v>
      </c>
      <c r="CP13" s="95"/>
      <c r="CQ13" s="16"/>
      <c r="CR13" s="16"/>
      <c r="CS13" s="10">
        <f>CQ13-CR13</f>
        <v>0</v>
      </c>
      <c r="CT13" s="95"/>
      <c r="CU13" s="16">
        <v>100</v>
      </c>
      <c r="CV13" s="98">
        <v>100</v>
      </c>
      <c r="CW13" s="10">
        <f>CU13-CV13</f>
        <v>0</v>
      </c>
      <c r="CX13" s="95"/>
      <c r="CY13" s="16">
        <v>95</v>
      </c>
      <c r="CZ13" s="16">
        <v>100</v>
      </c>
      <c r="DA13" s="10">
        <f>CY13-CZ13</f>
        <v>-5</v>
      </c>
      <c r="DB13" s="95"/>
      <c r="DC13" s="16"/>
      <c r="DD13" s="16"/>
      <c r="DE13" s="10">
        <f>DC13-DD13</f>
        <v>0</v>
      </c>
      <c r="DF13" s="95"/>
      <c r="DG13" s="16"/>
      <c r="DH13" s="16"/>
      <c r="DI13" s="10">
        <f>DG13-DH13</f>
        <v>0</v>
      </c>
      <c r="DJ13" s="95"/>
      <c r="DK13" s="16"/>
      <c r="DL13" s="16"/>
      <c r="DM13" s="10">
        <f>DK13-DL13</f>
        <v>0</v>
      </c>
      <c r="DN13" s="95"/>
      <c r="DO13" s="16"/>
      <c r="DP13" s="16"/>
      <c r="DQ13" s="10">
        <f>DO13-DP13</f>
        <v>0</v>
      </c>
      <c r="DR13" s="95"/>
      <c r="DS13" s="16">
        <v>100</v>
      </c>
      <c r="DT13" s="16">
        <v>100</v>
      </c>
      <c r="DU13" s="10">
        <f>DS13-DT13</f>
        <v>0</v>
      </c>
      <c r="DV13" s="95"/>
      <c r="DW13" s="16">
        <v>95</v>
      </c>
      <c r="DX13" s="12">
        <v>95</v>
      </c>
      <c r="DY13" s="10">
        <f>DW13-DX13</f>
        <v>0</v>
      </c>
      <c r="DZ13" s="95"/>
      <c r="EA13" s="16"/>
      <c r="EB13" s="16"/>
      <c r="EC13" s="10">
        <f>EA13-EB13</f>
        <v>0</v>
      </c>
      <c r="ED13" s="95"/>
      <c r="EE13" s="16"/>
      <c r="EF13" s="16"/>
      <c r="EG13" s="10">
        <f>EE13-EF13</f>
        <v>0</v>
      </c>
      <c r="EH13" s="95"/>
      <c r="EI13" s="16"/>
      <c r="EJ13" s="16"/>
      <c r="EK13" s="10">
        <f>EI13-EJ13</f>
        <v>0</v>
      </c>
      <c r="EL13" s="95"/>
      <c r="EM13" s="16"/>
      <c r="EN13" s="12"/>
      <c r="EO13" s="10">
        <f>EM13-EN13</f>
        <v>0</v>
      </c>
      <c r="EP13" s="95"/>
      <c r="EQ13" s="37">
        <v>10</v>
      </c>
      <c r="ER13" s="37">
        <v>10</v>
      </c>
      <c r="ES13" s="94">
        <v>1</v>
      </c>
    </row>
    <row r="14" spans="1:149" ht="14.25" customHeight="1" x14ac:dyDescent="0.25">
      <c r="A14" s="97">
        <v>10</v>
      </c>
      <c r="B14" s="96" t="s">
        <v>12</v>
      </c>
      <c r="C14" s="9"/>
      <c r="D14" s="9"/>
      <c r="E14" s="10">
        <f>C14-D14</f>
        <v>0</v>
      </c>
      <c r="F14" s="11"/>
      <c r="G14" s="12"/>
      <c r="H14" s="12"/>
      <c r="I14" s="10">
        <f>G14-H14</f>
        <v>0</v>
      </c>
      <c r="J14" s="11"/>
      <c r="K14" s="12"/>
      <c r="L14" s="12"/>
      <c r="M14" s="10">
        <f>K14-L14</f>
        <v>0</v>
      </c>
      <c r="N14" s="10"/>
      <c r="O14" s="12"/>
      <c r="P14" s="12"/>
      <c r="Q14" s="10">
        <f>O14-P14</f>
        <v>0</v>
      </c>
      <c r="R14" s="18"/>
      <c r="S14" s="9">
        <v>100</v>
      </c>
      <c r="T14" s="9">
        <v>100</v>
      </c>
      <c r="U14" s="10">
        <f>S14-T14</f>
        <v>0</v>
      </c>
      <c r="V14" s="95"/>
      <c r="W14" s="12">
        <v>95</v>
      </c>
      <c r="X14" s="12">
        <v>95</v>
      </c>
      <c r="Y14" s="10">
        <f>W14-X14</f>
        <v>0</v>
      </c>
      <c r="Z14" s="95"/>
      <c r="AA14" s="16"/>
      <c r="AB14" s="16"/>
      <c r="AC14" s="10">
        <f>AA14-AB14</f>
        <v>0</v>
      </c>
      <c r="AD14" s="95"/>
      <c r="AE14" s="16"/>
      <c r="AF14" s="16"/>
      <c r="AG14" s="10">
        <f>AE14-AF14</f>
        <v>0</v>
      </c>
      <c r="AH14" s="95"/>
      <c r="AI14" s="16">
        <v>100</v>
      </c>
      <c r="AJ14" s="9">
        <v>100</v>
      </c>
      <c r="AK14" s="10">
        <f>AI14-AJ14</f>
        <v>0</v>
      </c>
      <c r="AL14" s="95"/>
      <c r="AM14" s="16">
        <v>95</v>
      </c>
      <c r="AN14" s="12">
        <v>95</v>
      </c>
      <c r="AO14" s="10">
        <f>AM14-AN14</f>
        <v>0</v>
      </c>
      <c r="AP14" s="95"/>
      <c r="AQ14" s="9"/>
      <c r="AR14" s="9"/>
      <c r="AS14" s="10">
        <f>AQ14-AR14</f>
        <v>0</v>
      </c>
      <c r="AT14" s="95"/>
      <c r="AU14" s="18"/>
      <c r="AV14" s="18"/>
      <c r="AW14" s="10">
        <f>AU14-AV14</f>
        <v>0</v>
      </c>
      <c r="AX14" s="95"/>
      <c r="AY14" s="16"/>
      <c r="AZ14" s="16"/>
      <c r="BA14" s="10">
        <f>AY14-AZ14</f>
        <v>0</v>
      </c>
      <c r="BB14" s="95"/>
      <c r="BC14" s="16"/>
      <c r="BD14" s="16"/>
      <c r="BE14" s="10">
        <f>BC14-BD14</f>
        <v>0</v>
      </c>
      <c r="BF14" s="95"/>
      <c r="BG14" s="16"/>
      <c r="BH14" s="16"/>
      <c r="BI14" s="10">
        <f>BG14-BH14</f>
        <v>0</v>
      </c>
      <c r="BJ14" s="95"/>
      <c r="BK14" s="16"/>
      <c r="BL14" s="16"/>
      <c r="BM14" s="10">
        <f>BK14-BL14</f>
        <v>0</v>
      </c>
      <c r="BN14" s="95"/>
      <c r="BO14" s="16">
        <v>100</v>
      </c>
      <c r="BP14" s="98">
        <v>100</v>
      </c>
      <c r="BQ14" s="10">
        <f>BO14-BP14</f>
        <v>0</v>
      </c>
      <c r="BR14" s="95"/>
      <c r="BS14" s="16">
        <v>95</v>
      </c>
      <c r="BT14" s="16">
        <v>95</v>
      </c>
      <c r="BU14" s="10">
        <f>BS14-BT14</f>
        <v>0</v>
      </c>
      <c r="BV14" s="95"/>
      <c r="BW14" s="16"/>
      <c r="BX14" s="16"/>
      <c r="BY14" s="10">
        <f>BW14-BX14</f>
        <v>0</v>
      </c>
      <c r="BZ14" s="95"/>
      <c r="CA14" s="16"/>
      <c r="CB14" s="16"/>
      <c r="CC14" s="10">
        <f>CA14-CB14</f>
        <v>0</v>
      </c>
      <c r="CD14" s="95"/>
      <c r="CE14" s="16"/>
      <c r="CF14" s="16"/>
      <c r="CG14" s="10">
        <f>CE14-CF14</f>
        <v>0</v>
      </c>
      <c r="CH14" s="95"/>
      <c r="CI14" s="16"/>
      <c r="CJ14" s="16"/>
      <c r="CK14" s="10">
        <f>CI14-CJ14</f>
        <v>0</v>
      </c>
      <c r="CL14" s="95"/>
      <c r="CM14" s="16"/>
      <c r="CN14" s="16"/>
      <c r="CO14" s="10">
        <f>CM14-CN14</f>
        <v>0</v>
      </c>
      <c r="CP14" s="95"/>
      <c r="CQ14" s="16"/>
      <c r="CR14" s="16"/>
      <c r="CS14" s="10">
        <f>CQ14-CR14</f>
        <v>0</v>
      </c>
      <c r="CT14" s="95"/>
      <c r="CU14" s="16"/>
      <c r="CV14" s="16"/>
      <c r="CW14" s="10">
        <f>CU14-CV14</f>
        <v>0</v>
      </c>
      <c r="CX14" s="95"/>
      <c r="CY14" s="16"/>
      <c r="CZ14" s="16"/>
      <c r="DA14" s="10">
        <f>CY14-CZ14</f>
        <v>0</v>
      </c>
      <c r="DB14" s="95"/>
      <c r="DC14" s="16">
        <v>100</v>
      </c>
      <c r="DD14" s="16">
        <v>100</v>
      </c>
      <c r="DE14" s="10">
        <f>DC14-DD14</f>
        <v>0</v>
      </c>
      <c r="DF14" s="95"/>
      <c r="DG14" s="16">
        <v>95</v>
      </c>
      <c r="DH14" s="12">
        <v>95</v>
      </c>
      <c r="DI14" s="10">
        <f>DG14-DH14</f>
        <v>0</v>
      </c>
      <c r="DJ14" s="95"/>
      <c r="DK14" s="16"/>
      <c r="DL14" s="16"/>
      <c r="DM14" s="10">
        <f>DK14-DL14</f>
        <v>0</v>
      </c>
      <c r="DN14" s="95"/>
      <c r="DO14" s="16"/>
      <c r="DP14" s="16"/>
      <c r="DQ14" s="10">
        <f>DO14-DP14</f>
        <v>0</v>
      </c>
      <c r="DR14" s="95"/>
      <c r="DS14" s="16"/>
      <c r="DT14" s="16"/>
      <c r="DU14" s="10">
        <f>DS14-DT14</f>
        <v>0</v>
      </c>
      <c r="DV14" s="95"/>
      <c r="DW14" s="16"/>
      <c r="DX14" s="16"/>
      <c r="DY14" s="10">
        <f>DW14-DX14</f>
        <v>0</v>
      </c>
      <c r="DZ14" s="95"/>
      <c r="EA14" s="16"/>
      <c r="EB14" s="16"/>
      <c r="EC14" s="10">
        <f>EA14-EB14</f>
        <v>0</v>
      </c>
      <c r="ED14" s="95"/>
      <c r="EE14" s="16"/>
      <c r="EF14" s="16"/>
      <c r="EG14" s="10">
        <f>EE14-EF14</f>
        <v>0</v>
      </c>
      <c r="EH14" s="95"/>
      <c r="EI14" s="16"/>
      <c r="EJ14" s="16"/>
      <c r="EK14" s="10">
        <f>EI14-EJ14</f>
        <v>0</v>
      </c>
      <c r="EL14" s="95"/>
      <c r="EM14" s="16"/>
      <c r="EN14" s="16"/>
      <c r="EO14" s="10">
        <f>EM14-EN14</f>
        <v>0</v>
      </c>
      <c r="EP14" s="95"/>
      <c r="EQ14" s="37">
        <v>8</v>
      </c>
      <c r="ER14" s="37">
        <v>8</v>
      </c>
      <c r="ES14" s="94">
        <v>1</v>
      </c>
    </row>
    <row r="15" spans="1:149" ht="14.25" customHeight="1" x14ac:dyDescent="0.25">
      <c r="A15" s="97">
        <v>11</v>
      </c>
      <c r="B15" s="96" t="s">
        <v>24</v>
      </c>
      <c r="C15" s="9">
        <v>100</v>
      </c>
      <c r="D15" s="9">
        <v>100</v>
      </c>
      <c r="E15" s="10">
        <f>C15-D15</f>
        <v>0</v>
      </c>
      <c r="F15" s="11"/>
      <c r="G15" s="12">
        <v>95</v>
      </c>
      <c r="H15" s="12">
        <v>95</v>
      </c>
      <c r="I15" s="10">
        <f>G15-H15</f>
        <v>0</v>
      </c>
      <c r="J15" s="11"/>
      <c r="K15" s="12"/>
      <c r="L15" s="12"/>
      <c r="M15" s="10">
        <f>K15-L15</f>
        <v>0</v>
      </c>
      <c r="N15" s="10"/>
      <c r="O15" s="12">
        <v>0</v>
      </c>
      <c r="P15" s="12">
        <v>0</v>
      </c>
      <c r="Q15" s="10">
        <f>O15-P15</f>
        <v>0</v>
      </c>
      <c r="R15" s="18"/>
      <c r="S15" s="16"/>
      <c r="T15" s="16"/>
      <c r="U15" s="10">
        <f>S15-T15</f>
        <v>0</v>
      </c>
      <c r="V15" s="95"/>
      <c r="W15" s="16"/>
      <c r="X15" s="16"/>
      <c r="Y15" s="10">
        <f>W15-X15</f>
        <v>0</v>
      </c>
      <c r="Z15" s="95"/>
      <c r="AA15" s="16"/>
      <c r="AB15" s="16"/>
      <c r="AC15" s="10">
        <f>AA15-AB15</f>
        <v>0</v>
      </c>
      <c r="AD15" s="95"/>
      <c r="AE15" s="16"/>
      <c r="AF15" s="16"/>
      <c r="AG15" s="10">
        <f>AE15-AF15</f>
        <v>0</v>
      </c>
      <c r="AH15" s="95"/>
      <c r="AI15" s="16">
        <v>100</v>
      </c>
      <c r="AJ15" s="9">
        <v>100</v>
      </c>
      <c r="AK15" s="10">
        <f>AI15-AJ15</f>
        <v>0</v>
      </c>
      <c r="AL15" s="95"/>
      <c r="AM15" s="16">
        <v>95</v>
      </c>
      <c r="AN15" s="12">
        <v>95</v>
      </c>
      <c r="AO15" s="10">
        <f>AM15-AN15</f>
        <v>0</v>
      </c>
      <c r="AP15" s="95"/>
      <c r="AQ15" s="9"/>
      <c r="AR15" s="9"/>
      <c r="AS15" s="10">
        <f>AQ15-AR15</f>
        <v>0</v>
      </c>
      <c r="AT15" s="95"/>
      <c r="AU15" s="18"/>
      <c r="AV15" s="18"/>
      <c r="AW15" s="10">
        <f>AU15-AV15</f>
        <v>0</v>
      </c>
      <c r="AX15" s="95"/>
      <c r="AY15" s="9">
        <v>100</v>
      </c>
      <c r="AZ15" s="9">
        <v>100</v>
      </c>
      <c r="BA15" s="10">
        <f>AY15-AZ15</f>
        <v>0</v>
      </c>
      <c r="BB15" s="95"/>
      <c r="BC15" s="18">
        <v>95</v>
      </c>
      <c r="BD15" s="99">
        <v>95</v>
      </c>
      <c r="BE15" s="10">
        <f>BC15-BD15</f>
        <v>0</v>
      </c>
      <c r="BF15" s="95"/>
      <c r="BG15" s="16">
        <v>100</v>
      </c>
      <c r="BH15" s="98">
        <v>100</v>
      </c>
      <c r="BI15" s="10">
        <f>BG15-BH15</f>
        <v>0</v>
      </c>
      <c r="BJ15" s="95"/>
      <c r="BK15" s="18">
        <v>95</v>
      </c>
      <c r="BL15" s="99">
        <v>100</v>
      </c>
      <c r="BM15" s="10">
        <f>BK15-BL15</f>
        <v>-5</v>
      </c>
      <c r="BN15" s="95"/>
      <c r="BO15" s="16"/>
      <c r="BP15" s="16"/>
      <c r="BQ15" s="10">
        <f>BO15-BP15</f>
        <v>0</v>
      </c>
      <c r="BR15" s="95"/>
      <c r="BS15" s="16"/>
      <c r="BT15" s="16"/>
      <c r="BU15" s="10">
        <f>BS15-BT15</f>
        <v>0</v>
      </c>
      <c r="BV15" s="95"/>
      <c r="BW15" s="16"/>
      <c r="BX15" s="16"/>
      <c r="BY15" s="10">
        <f>BW15-BX15</f>
        <v>0</v>
      </c>
      <c r="BZ15" s="95"/>
      <c r="CA15" s="16"/>
      <c r="CB15" s="16"/>
      <c r="CC15" s="10">
        <f>CA15-CB15</f>
        <v>0</v>
      </c>
      <c r="CD15" s="95"/>
      <c r="CE15" s="16">
        <v>100</v>
      </c>
      <c r="CF15" s="16">
        <v>100</v>
      </c>
      <c r="CG15" s="10">
        <f>CE15-CF15</f>
        <v>0</v>
      </c>
      <c r="CH15" s="95"/>
      <c r="CI15" s="16">
        <v>95</v>
      </c>
      <c r="CJ15" s="12">
        <v>95</v>
      </c>
      <c r="CK15" s="10">
        <f>CI15-CJ15</f>
        <v>0</v>
      </c>
      <c r="CL15" s="95"/>
      <c r="CM15" s="16"/>
      <c r="CN15" s="16"/>
      <c r="CO15" s="10">
        <f>CM15-CN15</f>
        <v>0</v>
      </c>
      <c r="CP15" s="95"/>
      <c r="CQ15" s="16"/>
      <c r="CR15" s="16"/>
      <c r="CS15" s="10">
        <f>CQ15-CR15</f>
        <v>0</v>
      </c>
      <c r="CT15" s="95"/>
      <c r="CU15" s="16">
        <v>100</v>
      </c>
      <c r="CV15" s="98">
        <v>100</v>
      </c>
      <c r="CW15" s="10">
        <f>CU15-CV15</f>
        <v>0</v>
      </c>
      <c r="CX15" s="95"/>
      <c r="CY15" s="16">
        <v>95</v>
      </c>
      <c r="CZ15" s="16">
        <v>100</v>
      </c>
      <c r="DA15" s="10">
        <f>CY15-CZ15</f>
        <v>-5</v>
      </c>
      <c r="DB15" s="95"/>
      <c r="DC15" s="16">
        <v>100</v>
      </c>
      <c r="DD15" s="16">
        <v>100</v>
      </c>
      <c r="DE15" s="10">
        <f>DC15-DD15</f>
        <v>0</v>
      </c>
      <c r="DF15" s="95"/>
      <c r="DG15" s="16">
        <v>95</v>
      </c>
      <c r="DH15" s="12">
        <v>100</v>
      </c>
      <c r="DI15" s="10">
        <f>DG15-DH15</f>
        <v>-5</v>
      </c>
      <c r="DJ15" s="95"/>
      <c r="DK15" s="16"/>
      <c r="DL15" s="16"/>
      <c r="DM15" s="10">
        <f>DK15-DL15</f>
        <v>0</v>
      </c>
      <c r="DN15" s="95"/>
      <c r="DO15" s="16"/>
      <c r="DP15" s="16"/>
      <c r="DQ15" s="10">
        <f>DO15-DP15</f>
        <v>0</v>
      </c>
      <c r="DR15" s="95"/>
      <c r="DS15" s="16">
        <v>100</v>
      </c>
      <c r="DT15" s="16">
        <v>100</v>
      </c>
      <c r="DU15" s="10">
        <f>DS15-DT15</f>
        <v>0</v>
      </c>
      <c r="DV15" s="95"/>
      <c r="DW15" s="16">
        <v>95</v>
      </c>
      <c r="DX15" s="16">
        <v>100</v>
      </c>
      <c r="DY15" s="10">
        <f>DW15-DX15</f>
        <v>-5</v>
      </c>
      <c r="DZ15" s="95"/>
      <c r="EA15" s="16"/>
      <c r="EB15" s="16"/>
      <c r="EC15" s="10">
        <f>EA15-EB15</f>
        <v>0</v>
      </c>
      <c r="ED15" s="95"/>
      <c r="EE15" s="16"/>
      <c r="EF15" s="16"/>
      <c r="EG15" s="10">
        <f>EE15-EF15</f>
        <v>0</v>
      </c>
      <c r="EH15" s="95"/>
      <c r="EI15" s="16"/>
      <c r="EJ15" s="16"/>
      <c r="EK15" s="10">
        <f>EI15-EJ15</f>
        <v>0</v>
      </c>
      <c r="EL15" s="95"/>
      <c r="EM15" s="16"/>
      <c r="EN15" s="16"/>
      <c r="EO15" s="10">
        <f>EM15-EN15</f>
        <v>0</v>
      </c>
      <c r="EP15" s="95"/>
      <c r="EQ15" s="37">
        <v>16</v>
      </c>
      <c r="ER15" s="37">
        <v>16</v>
      </c>
      <c r="ES15" s="94">
        <v>1</v>
      </c>
    </row>
    <row r="16" spans="1:149" ht="14.25" customHeight="1" x14ac:dyDescent="0.25">
      <c r="A16" s="97">
        <v>12</v>
      </c>
      <c r="B16" s="102" t="s">
        <v>13</v>
      </c>
      <c r="C16" s="9"/>
      <c r="D16" s="9"/>
      <c r="E16" s="10">
        <f>C16-D16</f>
        <v>0</v>
      </c>
      <c r="F16" s="11"/>
      <c r="G16" s="12"/>
      <c r="H16" s="12"/>
      <c r="I16" s="10">
        <f>G16-H16</f>
        <v>0</v>
      </c>
      <c r="J16" s="11"/>
      <c r="K16" s="12"/>
      <c r="L16" s="12"/>
      <c r="M16" s="10">
        <f>K16-L16</f>
        <v>0</v>
      </c>
      <c r="N16" s="10"/>
      <c r="O16" s="12"/>
      <c r="P16" s="12"/>
      <c r="Q16" s="10">
        <f>O16-P16</f>
        <v>0</v>
      </c>
      <c r="R16" s="18"/>
      <c r="S16" s="16"/>
      <c r="T16" s="16"/>
      <c r="U16" s="10">
        <f>S16-T16</f>
        <v>0</v>
      </c>
      <c r="V16" s="95"/>
      <c r="W16" s="16"/>
      <c r="X16" s="16"/>
      <c r="Y16" s="10">
        <f>W16-X16</f>
        <v>0</v>
      </c>
      <c r="Z16" s="95"/>
      <c r="AA16" s="16"/>
      <c r="AB16" s="16"/>
      <c r="AC16" s="10">
        <f>AA16-AB16</f>
        <v>0</v>
      </c>
      <c r="AD16" s="95"/>
      <c r="AE16" s="16"/>
      <c r="AF16" s="16"/>
      <c r="AG16" s="10">
        <f>AE16-AF16</f>
        <v>0</v>
      </c>
      <c r="AH16" s="95"/>
      <c r="AI16" s="16">
        <v>100</v>
      </c>
      <c r="AJ16" s="9">
        <v>100</v>
      </c>
      <c r="AK16" s="10">
        <f>AI16-AJ16</f>
        <v>0</v>
      </c>
      <c r="AL16" s="95"/>
      <c r="AM16" s="16">
        <v>95</v>
      </c>
      <c r="AN16" s="12">
        <v>95</v>
      </c>
      <c r="AO16" s="10">
        <f>AM16-AN16</f>
        <v>0</v>
      </c>
      <c r="AP16" s="95"/>
      <c r="AQ16" s="16"/>
      <c r="AR16" s="16"/>
      <c r="AS16" s="10">
        <f>AQ16-AR16</f>
        <v>0</v>
      </c>
      <c r="AT16" s="95"/>
      <c r="AU16" s="18"/>
      <c r="AV16" s="18"/>
      <c r="AW16" s="10">
        <f>AU16-AV16</f>
        <v>0</v>
      </c>
      <c r="AX16" s="95"/>
      <c r="AY16" s="16"/>
      <c r="AZ16" s="16"/>
      <c r="BA16" s="10">
        <f>AY16-AZ16</f>
        <v>0</v>
      </c>
      <c r="BB16" s="95"/>
      <c r="BC16" s="16"/>
      <c r="BD16" s="16"/>
      <c r="BE16" s="10">
        <f>BC16-BD16</f>
        <v>0</v>
      </c>
      <c r="BF16" s="95"/>
      <c r="BG16" s="16"/>
      <c r="BH16" s="16"/>
      <c r="BI16" s="10">
        <f>BG16-BH16</f>
        <v>0</v>
      </c>
      <c r="BJ16" s="95"/>
      <c r="BK16" s="16"/>
      <c r="BL16" s="16"/>
      <c r="BM16" s="10">
        <f>BK16-BL16</f>
        <v>0</v>
      </c>
      <c r="BN16" s="95"/>
      <c r="BO16" s="16">
        <v>100</v>
      </c>
      <c r="BP16" s="98">
        <v>100</v>
      </c>
      <c r="BQ16" s="10">
        <f>BO16-BP16</f>
        <v>0</v>
      </c>
      <c r="BR16" s="95"/>
      <c r="BS16" s="16">
        <v>95</v>
      </c>
      <c r="BT16" s="12">
        <v>95</v>
      </c>
      <c r="BU16" s="10">
        <f>BS16-BT16</f>
        <v>0</v>
      </c>
      <c r="BV16" s="95"/>
      <c r="BW16" s="16"/>
      <c r="BX16" s="16"/>
      <c r="BY16" s="10">
        <f>BW16-BX16</f>
        <v>0</v>
      </c>
      <c r="BZ16" s="95"/>
      <c r="CA16" s="16"/>
      <c r="CB16" s="12"/>
      <c r="CC16" s="10">
        <f>CA16-CB16</f>
        <v>0</v>
      </c>
      <c r="CD16" s="95"/>
      <c r="CE16" s="16">
        <v>0</v>
      </c>
      <c r="CF16" s="16">
        <v>0</v>
      </c>
      <c r="CG16" s="10">
        <f>CE16-CF16</f>
        <v>0</v>
      </c>
      <c r="CH16" s="95"/>
      <c r="CI16" s="16">
        <v>0</v>
      </c>
      <c r="CJ16" s="12">
        <v>0</v>
      </c>
      <c r="CK16" s="10">
        <f>CI16-CJ16</f>
        <v>0</v>
      </c>
      <c r="CL16" s="95"/>
      <c r="CM16" s="16"/>
      <c r="CN16" s="16"/>
      <c r="CO16" s="10">
        <f>CM16-CN16</f>
        <v>0</v>
      </c>
      <c r="CP16" s="95"/>
      <c r="CQ16" s="16"/>
      <c r="CR16" s="16"/>
      <c r="CS16" s="10">
        <f>CQ16-CR16</f>
        <v>0</v>
      </c>
      <c r="CT16" s="95"/>
      <c r="CU16" s="16"/>
      <c r="CV16" s="16"/>
      <c r="CW16" s="10">
        <f>CU16-CV16</f>
        <v>0</v>
      </c>
      <c r="CX16" s="95"/>
      <c r="CY16" s="16"/>
      <c r="CZ16" s="16"/>
      <c r="DA16" s="10">
        <f>CY16-CZ16</f>
        <v>0</v>
      </c>
      <c r="DB16" s="95"/>
      <c r="DC16" s="16">
        <v>100</v>
      </c>
      <c r="DD16" s="16">
        <v>100</v>
      </c>
      <c r="DE16" s="10">
        <f>DC16-DD16</f>
        <v>0</v>
      </c>
      <c r="DF16" s="95"/>
      <c r="DG16" s="16">
        <v>95</v>
      </c>
      <c r="DH16" s="12">
        <v>95</v>
      </c>
      <c r="DI16" s="10">
        <f>DG16-DH16</f>
        <v>0</v>
      </c>
      <c r="DJ16" s="95"/>
      <c r="DK16" s="16"/>
      <c r="DL16" s="16"/>
      <c r="DM16" s="10">
        <f>DK16-DL16</f>
        <v>0</v>
      </c>
      <c r="DN16" s="95"/>
      <c r="DO16" s="16"/>
      <c r="DP16" s="16"/>
      <c r="DQ16" s="10">
        <f>DO16-DP16</f>
        <v>0</v>
      </c>
      <c r="DR16" s="95"/>
      <c r="DS16" s="16"/>
      <c r="DT16" s="16"/>
      <c r="DU16" s="10">
        <f>DS16-DT16</f>
        <v>0</v>
      </c>
      <c r="DV16" s="95"/>
      <c r="DW16" s="16"/>
      <c r="DX16" s="16"/>
      <c r="DY16" s="10">
        <f>DW16-DX16</f>
        <v>0</v>
      </c>
      <c r="DZ16" s="95"/>
      <c r="EA16" s="16"/>
      <c r="EB16" s="16"/>
      <c r="EC16" s="10">
        <f>EA16-EB16</f>
        <v>0</v>
      </c>
      <c r="ED16" s="95"/>
      <c r="EE16" s="16"/>
      <c r="EF16" s="16"/>
      <c r="EG16" s="10">
        <f>EE16-EF16</f>
        <v>0</v>
      </c>
      <c r="EH16" s="95"/>
      <c r="EI16" s="16"/>
      <c r="EJ16" s="16"/>
      <c r="EK16" s="10">
        <f>EI16-EJ16</f>
        <v>0</v>
      </c>
      <c r="EL16" s="95"/>
      <c r="EM16" s="16"/>
      <c r="EN16" s="16"/>
      <c r="EO16" s="10">
        <f>EM16-EN16</f>
        <v>0</v>
      </c>
      <c r="EP16" s="95"/>
      <c r="EQ16" s="37">
        <v>6</v>
      </c>
      <c r="ER16" s="37">
        <v>6</v>
      </c>
      <c r="ES16" s="94">
        <v>1</v>
      </c>
    </row>
    <row r="17" spans="1:149" ht="14.25" customHeight="1" x14ac:dyDescent="0.25">
      <c r="A17" s="97">
        <v>13</v>
      </c>
      <c r="B17" s="96" t="s">
        <v>25</v>
      </c>
      <c r="C17" s="9">
        <v>100</v>
      </c>
      <c r="D17" s="9">
        <v>100</v>
      </c>
      <c r="E17" s="10">
        <f>C17-D17</f>
        <v>0</v>
      </c>
      <c r="F17" s="11"/>
      <c r="G17" s="12">
        <v>95</v>
      </c>
      <c r="H17" s="12">
        <v>100</v>
      </c>
      <c r="I17" s="10">
        <f>G17-H17</f>
        <v>-5</v>
      </c>
      <c r="J17" s="11"/>
      <c r="K17" s="12">
        <v>100</v>
      </c>
      <c r="L17" s="12">
        <v>100</v>
      </c>
      <c r="M17" s="10"/>
      <c r="N17" s="10"/>
      <c r="O17" s="12">
        <v>95</v>
      </c>
      <c r="P17" s="12">
        <v>100</v>
      </c>
      <c r="Q17" s="10"/>
      <c r="R17" s="18"/>
      <c r="S17" s="16"/>
      <c r="T17" s="16"/>
      <c r="U17" s="10">
        <f>S17-T17</f>
        <v>0</v>
      </c>
      <c r="V17" s="95"/>
      <c r="W17" s="16"/>
      <c r="X17" s="16"/>
      <c r="Y17" s="10">
        <f>W17-X17</f>
        <v>0</v>
      </c>
      <c r="Z17" s="95"/>
      <c r="AA17" s="16"/>
      <c r="AB17" s="16"/>
      <c r="AC17" s="10">
        <f>AA17-AB17</f>
        <v>0</v>
      </c>
      <c r="AD17" s="95"/>
      <c r="AE17" s="16"/>
      <c r="AF17" s="16"/>
      <c r="AG17" s="10">
        <f>AE17-AF17</f>
        <v>0</v>
      </c>
      <c r="AH17" s="95"/>
      <c r="AI17" s="16">
        <v>100</v>
      </c>
      <c r="AJ17" s="9">
        <v>100</v>
      </c>
      <c r="AK17" s="10">
        <f>AI17-AJ17</f>
        <v>0</v>
      </c>
      <c r="AL17" s="95"/>
      <c r="AM17" s="16">
        <v>95</v>
      </c>
      <c r="AN17" s="12">
        <v>95</v>
      </c>
      <c r="AO17" s="10">
        <f>AM17-AN17</f>
        <v>0</v>
      </c>
      <c r="AP17" s="95"/>
      <c r="AQ17" s="16"/>
      <c r="AR17" s="16"/>
      <c r="AS17" s="10">
        <f>AQ17-AR17</f>
        <v>0</v>
      </c>
      <c r="AT17" s="95"/>
      <c r="AU17" s="18"/>
      <c r="AV17" s="18"/>
      <c r="AW17" s="10">
        <f>AU17-AV17</f>
        <v>0</v>
      </c>
      <c r="AX17" s="95"/>
      <c r="AY17" s="16">
        <v>100</v>
      </c>
      <c r="AZ17" s="98">
        <v>100</v>
      </c>
      <c r="BA17" s="10">
        <f>AY17-AZ17</f>
        <v>0</v>
      </c>
      <c r="BB17" s="95"/>
      <c r="BC17" s="18">
        <v>95</v>
      </c>
      <c r="BD17" s="99">
        <v>100</v>
      </c>
      <c r="BE17" s="10">
        <f>BC17-BD17</f>
        <v>-5</v>
      </c>
      <c r="BF17" s="95"/>
      <c r="BG17" s="16">
        <v>0</v>
      </c>
      <c r="BH17" s="98">
        <v>0</v>
      </c>
      <c r="BI17" s="10">
        <f>BG17-BH17</f>
        <v>0</v>
      </c>
      <c r="BJ17" s="95"/>
      <c r="BK17" s="18">
        <v>0</v>
      </c>
      <c r="BL17" s="99">
        <v>0</v>
      </c>
      <c r="BM17" s="10">
        <f>BK17-BL17</f>
        <v>0</v>
      </c>
      <c r="BN17" s="95"/>
      <c r="BO17" s="16"/>
      <c r="BP17" s="16"/>
      <c r="BQ17" s="10">
        <f>BO17-BP17</f>
        <v>0</v>
      </c>
      <c r="BR17" s="95"/>
      <c r="BS17" s="16"/>
      <c r="BT17" s="16"/>
      <c r="BU17" s="10">
        <f>BS17-BT17</f>
        <v>0</v>
      </c>
      <c r="BV17" s="95"/>
      <c r="BW17" s="16"/>
      <c r="BX17" s="16"/>
      <c r="BY17" s="10">
        <f>BW17-BX17</f>
        <v>0</v>
      </c>
      <c r="BZ17" s="95"/>
      <c r="CA17" s="16"/>
      <c r="CB17" s="16"/>
      <c r="CC17" s="10">
        <f>CA17-CB17</f>
        <v>0</v>
      </c>
      <c r="CD17" s="95"/>
      <c r="CE17" s="16">
        <v>100</v>
      </c>
      <c r="CF17" s="16">
        <v>100</v>
      </c>
      <c r="CG17" s="10">
        <f>CE17-CF17</f>
        <v>0</v>
      </c>
      <c r="CH17" s="95"/>
      <c r="CI17" s="16">
        <v>95</v>
      </c>
      <c r="CJ17" s="12">
        <v>95</v>
      </c>
      <c r="CK17" s="10">
        <f>CI17-CJ17</f>
        <v>0</v>
      </c>
      <c r="CL17" s="95"/>
      <c r="CM17" s="16"/>
      <c r="CN17" s="16"/>
      <c r="CO17" s="10">
        <f>CM17-CN17</f>
        <v>0</v>
      </c>
      <c r="CP17" s="95"/>
      <c r="CQ17" s="16"/>
      <c r="CR17" s="16"/>
      <c r="CS17" s="10">
        <f>CQ17-CR17</f>
        <v>0</v>
      </c>
      <c r="CT17" s="95"/>
      <c r="CU17" s="16">
        <v>0</v>
      </c>
      <c r="CV17" s="16">
        <v>0</v>
      </c>
      <c r="CW17" s="10">
        <f>CU17-CV17</f>
        <v>0</v>
      </c>
      <c r="CX17" s="95"/>
      <c r="CY17" s="16">
        <v>0</v>
      </c>
      <c r="CZ17" s="12">
        <v>0</v>
      </c>
      <c r="DA17" s="10">
        <f>CY17-CZ17</f>
        <v>0</v>
      </c>
      <c r="DB17" s="95"/>
      <c r="DC17" s="16"/>
      <c r="DD17" s="16"/>
      <c r="DE17" s="10">
        <f>DC17-DD17</f>
        <v>0</v>
      </c>
      <c r="DF17" s="95"/>
      <c r="DG17" s="16"/>
      <c r="DH17" s="16"/>
      <c r="DI17" s="10">
        <f>DG17-DH17</f>
        <v>0</v>
      </c>
      <c r="DJ17" s="95"/>
      <c r="DK17" s="16"/>
      <c r="DL17" s="16"/>
      <c r="DM17" s="10">
        <f>DK17-DL17</f>
        <v>0</v>
      </c>
      <c r="DN17" s="95"/>
      <c r="DO17" s="16"/>
      <c r="DP17" s="16"/>
      <c r="DQ17" s="10">
        <f>DO17-DP17</f>
        <v>0</v>
      </c>
      <c r="DR17" s="95"/>
      <c r="DS17" s="16">
        <v>100</v>
      </c>
      <c r="DT17" s="16">
        <v>100</v>
      </c>
      <c r="DU17" s="10">
        <f>DS17-DT17</f>
        <v>0</v>
      </c>
      <c r="DV17" s="95"/>
      <c r="DW17" s="16">
        <v>95</v>
      </c>
      <c r="DX17" s="12">
        <v>95</v>
      </c>
      <c r="DY17" s="10">
        <f>DW17-DX17</f>
        <v>0</v>
      </c>
      <c r="DZ17" s="95"/>
      <c r="EA17" s="16"/>
      <c r="EB17" s="16"/>
      <c r="EC17" s="10">
        <f>EA17-EB17</f>
        <v>0</v>
      </c>
      <c r="ED17" s="95"/>
      <c r="EE17" s="16"/>
      <c r="EF17" s="16"/>
      <c r="EG17" s="10">
        <f>EE17-EF17</f>
        <v>0</v>
      </c>
      <c r="EH17" s="95"/>
      <c r="EI17" s="16">
        <v>0</v>
      </c>
      <c r="EJ17" s="16">
        <v>0</v>
      </c>
      <c r="EK17" s="10">
        <f>EI17-EJ17</f>
        <v>0</v>
      </c>
      <c r="EL17" s="95"/>
      <c r="EM17" s="16">
        <v>0</v>
      </c>
      <c r="EN17" s="12">
        <v>0</v>
      </c>
      <c r="EO17" s="10">
        <f>EM17-EN17</f>
        <v>0</v>
      </c>
      <c r="EP17" s="95"/>
      <c r="EQ17" s="37">
        <v>12</v>
      </c>
      <c r="ER17" s="37">
        <v>12</v>
      </c>
      <c r="ES17" s="94">
        <v>1</v>
      </c>
    </row>
    <row r="18" spans="1:149" ht="14.25" customHeight="1" x14ac:dyDescent="0.25">
      <c r="A18" s="97">
        <v>14</v>
      </c>
      <c r="B18" s="102" t="s">
        <v>14</v>
      </c>
      <c r="C18" s="9">
        <v>100</v>
      </c>
      <c r="D18" s="9">
        <v>100</v>
      </c>
      <c r="E18" s="10">
        <f>C18-D18</f>
        <v>0</v>
      </c>
      <c r="F18" s="11"/>
      <c r="G18" s="12">
        <v>95</v>
      </c>
      <c r="H18" s="12">
        <v>95</v>
      </c>
      <c r="I18" s="10">
        <f>G18-H18</f>
        <v>0</v>
      </c>
      <c r="J18" s="11"/>
      <c r="K18" s="12"/>
      <c r="L18" s="12"/>
      <c r="M18" s="10">
        <f>K18-L18</f>
        <v>0</v>
      </c>
      <c r="N18" s="10"/>
      <c r="O18" s="12"/>
      <c r="P18" s="12"/>
      <c r="Q18" s="10">
        <f>O18-P18</f>
        <v>0</v>
      </c>
      <c r="R18" s="18"/>
      <c r="S18" s="16"/>
      <c r="T18" s="16"/>
      <c r="U18" s="10">
        <f>S18-T18</f>
        <v>0</v>
      </c>
      <c r="V18" s="95"/>
      <c r="W18" s="16"/>
      <c r="X18" s="16"/>
      <c r="Y18" s="10">
        <f>W18-X18</f>
        <v>0</v>
      </c>
      <c r="Z18" s="95"/>
      <c r="AA18" s="16"/>
      <c r="AB18" s="16"/>
      <c r="AC18" s="10">
        <f>AA18-AB18</f>
        <v>0</v>
      </c>
      <c r="AD18" s="95"/>
      <c r="AE18" s="16"/>
      <c r="AF18" s="16"/>
      <c r="AG18" s="10">
        <f>AE18-AF18</f>
        <v>0</v>
      </c>
      <c r="AH18" s="95"/>
      <c r="AI18" s="16">
        <v>100</v>
      </c>
      <c r="AJ18" s="9">
        <v>100</v>
      </c>
      <c r="AK18" s="10">
        <f>AI18-AJ18</f>
        <v>0</v>
      </c>
      <c r="AL18" s="95"/>
      <c r="AM18" s="16">
        <v>95</v>
      </c>
      <c r="AN18" s="12">
        <v>95</v>
      </c>
      <c r="AO18" s="10">
        <f>AM18-AN18</f>
        <v>0</v>
      </c>
      <c r="AP18" s="95"/>
      <c r="AQ18" s="9"/>
      <c r="AR18" s="9"/>
      <c r="AS18" s="10">
        <f>AQ18-AR18</f>
        <v>0</v>
      </c>
      <c r="AT18" s="95"/>
      <c r="AU18" s="18"/>
      <c r="AV18" s="99"/>
      <c r="AW18" s="10">
        <f>AU18-AV18</f>
        <v>0</v>
      </c>
      <c r="AX18" s="95"/>
      <c r="AY18" s="16"/>
      <c r="AZ18" s="16"/>
      <c r="BA18" s="10">
        <f>AY18-AZ18</f>
        <v>0</v>
      </c>
      <c r="BB18" s="95"/>
      <c r="BC18" s="16"/>
      <c r="BD18" s="16"/>
      <c r="BE18" s="10">
        <f>BC18-BD18</f>
        <v>0</v>
      </c>
      <c r="BF18" s="95"/>
      <c r="BG18" s="16"/>
      <c r="BH18" s="16"/>
      <c r="BI18" s="10">
        <f>BG18-BH18</f>
        <v>0</v>
      </c>
      <c r="BJ18" s="95"/>
      <c r="BK18" s="16"/>
      <c r="BL18" s="16"/>
      <c r="BM18" s="10">
        <f>BK18-BL18</f>
        <v>0</v>
      </c>
      <c r="BN18" s="95"/>
      <c r="BO18" s="16">
        <v>100</v>
      </c>
      <c r="BP18" s="98">
        <v>100</v>
      </c>
      <c r="BQ18" s="10">
        <f>BO18-BP18</f>
        <v>0</v>
      </c>
      <c r="BR18" s="95"/>
      <c r="BS18" s="16">
        <v>95</v>
      </c>
      <c r="BT18" s="12">
        <v>95</v>
      </c>
      <c r="BU18" s="10">
        <f>BS18-BT18</f>
        <v>0</v>
      </c>
      <c r="BV18" s="95"/>
      <c r="BW18" s="16">
        <v>100</v>
      </c>
      <c r="BX18" s="98">
        <v>100</v>
      </c>
      <c r="BY18" s="10">
        <f>BW18-BX18</f>
        <v>0</v>
      </c>
      <c r="BZ18" s="95"/>
      <c r="CA18" s="16">
        <v>95</v>
      </c>
      <c r="CB18" s="12">
        <v>100</v>
      </c>
      <c r="CC18" s="10">
        <f>CA18-CB18</f>
        <v>-5</v>
      </c>
      <c r="CD18" s="95"/>
      <c r="CE18" s="16">
        <v>100</v>
      </c>
      <c r="CF18" s="16">
        <v>100</v>
      </c>
      <c r="CG18" s="10">
        <f>CE18-CF18</f>
        <v>0</v>
      </c>
      <c r="CH18" s="95"/>
      <c r="CI18" s="16">
        <v>95</v>
      </c>
      <c r="CJ18" s="12">
        <v>95</v>
      </c>
      <c r="CK18" s="10">
        <f>CI18-CJ18</f>
        <v>0</v>
      </c>
      <c r="CL18" s="95"/>
      <c r="CM18" s="16"/>
      <c r="CN18" s="16"/>
      <c r="CO18" s="10">
        <f>CM18-CN18</f>
        <v>0</v>
      </c>
      <c r="CP18" s="95"/>
      <c r="CQ18" s="16"/>
      <c r="CR18" s="16"/>
      <c r="CS18" s="10">
        <f>CQ18-CR18</f>
        <v>0</v>
      </c>
      <c r="CT18" s="95"/>
      <c r="CU18" s="16"/>
      <c r="CV18" s="16"/>
      <c r="CW18" s="10">
        <f>CU18-CV18</f>
        <v>0</v>
      </c>
      <c r="CX18" s="95"/>
      <c r="CY18" s="16"/>
      <c r="CZ18" s="16"/>
      <c r="DA18" s="10">
        <f>CY18-CZ18</f>
        <v>0</v>
      </c>
      <c r="DB18" s="95"/>
      <c r="DC18" s="16">
        <v>100</v>
      </c>
      <c r="DD18" s="16">
        <v>100</v>
      </c>
      <c r="DE18" s="10">
        <f>DC18-DD18</f>
        <v>0</v>
      </c>
      <c r="DF18" s="95"/>
      <c r="DG18" s="16">
        <v>95</v>
      </c>
      <c r="DH18" s="12">
        <v>95</v>
      </c>
      <c r="DI18" s="10">
        <f>DG18-DH18</f>
        <v>0</v>
      </c>
      <c r="DJ18" s="95"/>
      <c r="DK18" s="16"/>
      <c r="DL18" s="16"/>
      <c r="DM18" s="10">
        <f>DK18-DL18</f>
        <v>0</v>
      </c>
      <c r="DN18" s="95"/>
      <c r="DO18" s="16"/>
      <c r="DP18" s="16"/>
      <c r="DQ18" s="10">
        <f>DO18-DP18</f>
        <v>0</v>
      </c>
      <c r="DR18" s="95"/>
      <c r="DS18" s="16"/>
      <c r="DT18" s="16"/>
      <c r="DU18" s="10">
        <f>DS18-DT18</f>
        <v>0</v>
      </c>
      <c r="DV18" s="95"/>
      <c r="DW18" s="16"/>
      <c r="DX18" s="16"/>
      <c r="DY18" s="10">
        <f>DW18-DX18</f>
        <v>0</v>
      </c>
      <c r="DZ18" s="95"/>
      <c r="EA18" s="16"/>
      <c r="EB18" s="16"/>
      <c r="EC18" s="10">
        <f>EA18-EB18</f>
        <v>0</v>
      </c>
      <c r="ED18" s="95"/>
      <c r="EE18" s="16"/>
      <c r="EF18" s="16"/>
      <c r="EG18" s="10">
        <f>EE18-EF18</f>
        <v>0</v>
      </c>
      <c r="EH18" s="95"/>
      <c r="EI18" s="16">
        <v>100</v>
      </c>
      <c r="EJ18" s="16">
        <v>100</v>
      </c>
      <c r="EK18" s="10">
        <f>EI18-EJ18</f>
        <v>0</v>
      </c>
      <c r="EL18" s="95"/>
      <c r="EM18" s="16">
        <v>95</v>
      </c>
      <c r="EN18" s="16">
        <v>100</v>
      </c>
      <c r="EO18" s="10">
        <f>EM18-EN18</f>
        <v>-5</v>
      </c>
      <c r="EP18" s="95"/>
      <c r="EQ18" s="37">
        <v>14</v>
      </c>
      <c r="ER18" s="37">
        <v>14</v>
      </c>
      <c r="ES18" s="94">
        <v>1</v>
      </c>
    </row>
    <row r="19" spans="1:149" ht="14.25" customHeight="1" x14ac:dyDescent="0.25">
      <c r="A19" s="97">
        <v>15</v>
      </c>
      <c r="B19" s="96" t="s">
        <v>26</v>
      </c>
      <c r="C19" s="9">
        <v>100</v>
      </c>
      <c r="D19" s="9">
        <v>100</v>
      </c>
      <c r="E19" s="10">
        <f>C19-D19</f>
        <v>0</v>
      </c>
      <c r="F19" s="11"/>
      <c r="G19" s="12">
        <v>95</v>
      </c>
      <c r="H19" s="12">
        <v>100</v>
      </c>
      <c r="I19" s="10">
        <f>G19-H19</f>
        <v>-5</v>
      </c>
      <c r="J19" s="11"/>
      <c r="K19" s="9"/>
      <c r="L19" s="12"/>
      <c r="M19" s="10">
        <f>K19-L19</f>
        <v>0</v>
      </c>
      <c r="N19" s="10"/>
      <c r="O19" s="12"/>
      <c r="P19" s="12"/>
      <c r="Q19" s="10">
        <f>O19-P19</f>
        <v>0</v>
      </c>
      <c r="R19" s="18"/>
      <c r="S19" s="16"/>
      <c r="T19" s="16"/>
      <c r="U19" s="10">
        <f>S19-T19</f>
        <v>0</v>
      </c>
      <c r="V19" s="95"/>
      <c r="W19" s="16"/>
      <c r="X19" s="16"/>
      <c r="Y19" s="10">
        <f>W19-X19</f>
        <v>0</v>
      </c>
      <c r="Z19" s="95"/>
      <c r="AA19" s="16"/>
      <c r="AB19" s="16"/>
      <c r="AC19" s="10">
        <f>AA19-AB19</f>
        <v>0</v>
      </c>
      <c r="AD19" s="95"/>
      <c r="AE19" s="16"/>
      <c r="AF19" s="16"/>
      <c r="AG19" s="10">
        <f>AE19-AF19</f>
        <v>0</v>
      </c>
      <c r="AH19" s="95"/>
      <c r="AI19" s="16">
        <v>100</v>
      </c>
      <c r="AJ19" s="9">
        <v>100</v>
      </c>
      <c r="AK19" s="10">
        <f>AI19-AJ19</f>
        <v>0</v>
      </c>
      <c r="AL19" s="95"/>
      <c r="AM19" s="16">
        <v>95</v>
      </c>
      <c r="AN19" s="12">
        <v>95</v>
      </c>
      <c r="AO19" s="10">
        <f>AM19-AN19</f>
        <v>0</v>
      </c>
      <c r="AP19" s="95"/>
      <c r="AQ19" s="9">
        <v>100</v>
      </c>
      <c r="AR19" s="9">
        <v>100</v>
      </c>
      <c r="AS19" s="10">
        <f>AQ19-AR19</f>
        <v>0</v>
      </c>
      <c r="AT19" s="95"/>
      <c r="AU19" s="100">
        <v>95</v>
      </c>
      <c r="AV19" s="99">
        <v>100</v>
      </c>
      <c r="AW19" s="10">
        <f>AU19-AV19</f>
        <v>-5</v>
      </c>
      <c r="AX19" s="95"/>
      <c r="AY19" s="9">
        <v>100</v>
      </c>
      <c r="AZ19" s="22">
        <v>100</v>
      </c>
      <c r="BA19" s="10">
        <f>AY19-AZ19</f>
        <v>0</v>
      </c>
      <c r="BB19" s="95"/>
      <c r="BC19" s="18">
        <v>95</v>
      </c>
      <c r="BD19" s="99">
        <v>100</v>
      </c>
      <c r="BE19" s="10">
        <f>BC19-BD19</f>
        <v>-5</v>
      </c>
      <c r="BF19" s="95"/>
      <c r="BG19" s="16"/>
      <c r="BH19" s="16"/>
      <c r="BI19" s="10">
        <f>BG19-BH19</f>
        <v>0</v>
      </c>
      <c r="BJ19" s="95"/>
      <c r="BK19" s="16"/>
      <c r="BL19" s="16"/>
      <c r="BM19" s="10">
        <f>BK19-BL19</f>
        <v>0</v>
      </c>
      <c r="BN19" s="95"/>
      <c r="BO19" s="16"/>
      <c r="BP19" s="16"/>
      <c r="BQ19" s="10">
        <f>BO19-BP19</f>
        <v>0</v>
      </c>
      <c r="BR19" s="95"/>
      <c r="BS19" s="16"/>
      <c r="BT19" s="16"/>
      <c r="BU19" s="10">
        <f>BS19-BT19</f>
        <v>0</v>
      </c>
      <c r="BV19" s="95"/>
      <c r="BW19" s="16"/>
      <c r="BX19" s="16"/>
      <c r="BY19" s="10">
        <f>BW19-BX19</f>
        <v>0</v>
      </c>
      <c r="BZ19" s="95"/>
      <c r="CA19" s="16"/>
      <c r="CB19" s="16"/>
      <c r="CC19" s="10">
        <f>CA19-CB19</f>
        <v>0</v>
      </c>
      <c r="CD19" s="95"/>
      <c r="CE19" s="16">
        <v>100</v>
      </c>
      <c r="CF19" s="16">
        <v>100</v>
      </c>
      <c r="CG19" s="10">
        <f>CE19-CF19</f>
        <v>0</v>
      </c>
      <c r="CH19" s="95"/>
      <c r="CI19" s="16">
        <v>95</v>
      </c>
      <c r="CJ19" s="12">
        <v>95</v>
      </c>
      <c r="CK19" s="10">
        <f>CI19-CJ19</f>
        <v>0</v>
      </c>
      <c r="CL19" s="95"/>
      <c r="CM19" s="16"/>
      <c r="CN19" s="16"/>
      <c r="CO19" s="10">
        <f>CM19-CN19</f>
        <v>0</v>
      </c>
      <c r="CP19" s="95"/>
      <c r="CQ19" s="16"/>
      <c r="CR19" s="16"/>
      <c r="CS19" s="10">
        <f>CQ19-CR19</f>
        <v>0</v>
      </c>
      <c r="CT19" s="95"/>
      <c r="CU19" s="16">
        <v>100</v>
      </c>
      <c r="CV19" s="98">
        <v>100</v>
      </c>
      <c r="CW19" s="10">
        <f>CU19-CV19</f>
        <v>0</v>
      </c>
      <c r="CX19" s="95"/>
      <c r="CY19" s="16">
        <v>95</v>
      </c>
      <c r="CZ19" s="16">
        <v>100</v>
      </c>
      <c r="DA19" s="10">
        <f>CY19-CZ19</f>
        <v>-5</v>
      </c>
      <c r="DB19" s="95"/>
      <c r="DC19" s="16">
        <v>100</v>
      </c>
      <c r="DD19" s="16">
        <v>100</v>
      </c>
      <c r="DE19" s="10">
        <f>DC19-DD19</f>
        <v>0</v>
      </c>
      <c r="DF19" s="95"/>
      <c r="DG19" s="16">
        <v>95</v>
      </c>
      <c r="DH19" s="12">
        <v>96</v>
      </c>
      <c r="DI19" s="10">
        <f>DG19-DH19</f>
        <v>-1</v>
      </c>
      <c r="DJ19" s="95"/>
      <c r="DK19" s="16"/>
      <c r="DL19" s="16"/>
      <c r="DM19" s="10">
        <f>DK19-DL19</f>
        <v>0</v>
      </c>
      <c r="DN19" s="95"/>
      <c r="DO19" s="16"/>
      <c r="DP19" s="16"/>
      <c r="DQ19" s="10">
        <f>DO19-DP19</f>
        <v>0</v>
      </c>
      <c r="DR19" s="95"/>
      <c r="DS19" s="16"/>
      <c r="DT19" s="16"/>
      <c r="DU19" s="10">
        <f>DS19-DT19</f>
        <v>0</v>
      </c>
      <c r="DV19" s="95"/>
      <c r="DW19" s="16"/>
      <c r="DX19" s="16"/>
      <c r="DY19" s="10">
        <f>DW19-DX19</f>
        <v>0</v>
      </c>
      <c r="DZ19" s="95"/>
      <c r="EA19" s="16"/>
      <c r="EB19" s="16"/>
      <c r="EC19" s="10">
        <f>EA19-EB19</f>
        <v>0</v>
      </c>
      <c r="ED19" s="95"/>
      <c r="EE19" s="16"/>
      <c r="EF19" s="16"/>
      <c r="EG19" s="10">
        <f>EE19-EF19</f>
        <v>0</v>
      </c>
      <c r="EH19" s="95"/>
      <c r="EI19" s="16"/>
      <c r="EJ19" s="16"/>
      <c r="EK19" s="10">
        <f>EI19-EJ19</f>
        <v>0</v>
      </c>
      <c r="EL19" s="95"/>
      <c r="EM19" s="16"/>
      <c r="EN19" s="16"/>
      <c r="EO19" s="10">
        <f>EM19-EN19</f>
        <v>0</v>
      </c>
      <c r="EP19" s="95"/>
      <c r="EQ19" s="37">
        <v>14</v>
      </c>
      <c r="ER19" s="37">
        <v>14</v>
      </c>
      <c r="ES19" s="94">
        <v>1</v>
      </c>
    </row>
    <row r="20" spans="1:149" ht="14.25" customHeight="1" x14ac:dyDescent="0.25">
      <c r="A20" s="97">
        <v>16</v>
      </c>
      <c r="B20" s="96" t="s">
        <v>27</v>
      </c>
      <c r="C20" s="9">
        <v>100</v>
      </c>
      <c r="D20" s="9">
        <v>100</v>
      </c>
      <c r="E20" s="10">
        <f>C20-D20</f>
        <v>0</v>
      </c>
      <c r="F20" s="11"/>
      <c r="G20" s="12">
        <v>95</v>
      </c>
      <c r="H20" s="12">
        <v>95</v>
      </c>
      <c r="I20" s="10">
        <f>G20-H20</f>
        <v>0</v>
      </c>
      <c r="J20" s="11"/>
      <c r="K20" s="9">
        <v>100</v>
      </c>
      <c r="L20" s="9">
        <v>100</v>
      </c>
      <c r="M20" s="10"/>
      <c r="N20" s="10"/>
      <c r="O20" s="12">
        <v>95</v>
      </c>
      <c r="P20" s="28">
        <v>100</v>
      </c>
      <c r="Q20" s="10">
        <f>O20-P20</f>
        <v>-5</v>
      </c>
      <c r="R20" s="18"/>
      <c r="S20" s="16"/>
      <c r="T20" s="16"/>
      <c r="U20" s="10">
        <f>S20-T20</f>
        <v>0</v>
      </c>
      <c r="V20" s="95"/>
      <c r="W20" s="16"/>
      <c r="X20" s="16"/>
      <c r="Y20" s="10">
        <f>W20-X20</f>
        <v>0</v>
      </c>
      <c r="Z20" s="95"/>
      <c r="AA20" s="16"/>
      <c r="AB20" s="16"/>
      <c r="AC20" s="10">
        <f>AA20-AB20</f>
        <v>0</v>
      </c>
      <c r="AD20" s="95"/>
      <c r="AE20" s="16"/>
      <c r="AF20" s="16"/>
      <c r="AG20" s="10">
        <f>AE20-AF20</f>
        <v>0</v>
      </c>
      <c r="AH20" s="95"/>
      <c r="AI20" s="16">
        <v>100</v>
      </c>
      <c r="AJ20" s="9">
        <v>100</v>
      </c>
      <c r="AK20" s="10">
        <f>AI20-AJ20</f>
        <v>0</v>
      </c>
      <c r="AL20" s="95"/>
      <c r="AM20" s="16">
        <v>95</v>
      </c>
      <c r="AN20" s="12">
        <v>95</v>
      </c>
      <c r="AO20" s="10">
        <f>AM20-AN20</f>
        <v>0</v>
      </c>
      <c r="AP20" s="95"/>
      <c r="AQ20" s="9">
        <v>100</v>
      </c>
      <c r="AR20" s="9">
        <v>100</v>
      </c>
      <c r="AS20" s="10">
        <f>AQ20-AR20</f>
        <v>0</v>
      </c>
      <c r="AT20" s="95"/>
      <c r="AU20" s="100">
        <v>95</v>
      </c>
      <c r="AV20" s="99">
        <v>100</v>
      </c>
      <c r="AW20" s="10">
        <f>AU20-AV20</f>
        <v>-5</v>
      </c>
      <c r="AX20" s="95"/>
      <c r="AY20" s="24">
        <v>100</v>
      </c>
      <c r="AZ20" s="25">
        <v>100</v>
      </c>
      <c r="BA20" s="10"/>
      <c r="BB20" s="95"/>
      <c r="BC20" s="100">
        <v>95</v>
      </c>
      <c r="BD20" s="99">
        <v>100</v>
      </c>
      <c r="BE20" s="10">
        <f>BC20-BD20</f>
        <v>-5</v>
      </c>
      <c r="BF20" s="95"/>
      <c r="BG20" s="16">
        <v>100</v>
      </c>
      <c r="BH20" s="98">
        <v>100</v>
      </c>
      <c r="BI20" s="10">
        <f>BG20-BH20</f>
        <v>0</v>
      </c>
      <c r="BJ20" s="95"/>
      <c r="BK20" s="18">
        <v>95</v>
      </c>
      <c r="BL20" s="99">
        <v>100</v>
      </c>
      <c r="BM20" s="10">
        <f>BK20-BL20</f>
        <v>-5</v>
      </c>
      <c r="BN20" s="95"/>
      <c r="BO20" s="16">
        <v>0</v>
      </c>
      <c r="BP20" s="98">
        <v>0</v>
      </c>
      <c r="BQ20" s="10">
        <v>0</v>
      </c>
      <c r="BR20" s="95"/>
      <c r="BS20" s="16">
        <v>0</v>
      </c>
      <c r="BT20" s="12">
        <v>0</v>
      </c>
      <c r="BU20" s="10">
        <f>BS20-BT20</f>
        <v>0</v>
      </c>
      <c r="BV20" s="95"/>
      <c r="BW20" s="16"/>
      <c r="BX20" s="16"/>
      <c r="BY20" s="10">
        <f>BW20-BX20</f>
        <v>0</v>
      </c>
      <c r="BZ20" s="95"/>
      <c r="CA20" s="16"/>
      <c r="CB20" s="16"/>
      <c r="CC20" s="10">
        <f>CA20-CB20</f>
        <v>0</v>
      </c>
      <c r="CD20" s="95"/>
      <c r="CE20" s="16">
        <v>100</v>
      </c>
      <c r="CF20" s="16">
        <v>100</v>
      </c>
      <c r="CG20" s="10">
        <f>CE20-CF20</f>
        <v>0</v>
      </c>
      <c r="CH20" s="95"/>
      <c r="CI20" s="16">
        <v>95</v>
      </c>
      <c r="CJ20" s="12">
        <v>95</v>
      </c>
      <c r="CK20" s="10">
        <f>CI20-CJ20</f>
        <v>0</v>
      </c>
      <c r="CL20" s="95"/>
      <c r="CM20" s="16"/>
      <c r="CN20" s="16"/>
      <c r="CO20" s="10">
        <f>CM20-CN20</f>
        <v>0</v>
      </c>
      <c r="CP20" s="95"/>
      <c r="CQ20" s="16"/>
      <c r="CR20" s="16"/>
      <c r="CS20" s="10">
        <f>CQ20-CR20</f>
        <v>0</v>
      </c>
      <c r="CT20" s="95"/>
      <c r="CU20" s="16">
        <v>100</v>
      </c>
      <c r="CV20" s="98">
        <v>100</v>
      </c>
      <c r="CW20" s="10">
        <f>CU20-CV20</f>
        <v>0</v>
      </c>
      <c r="CX20" s="95"/>
      <c r="CY20" s="16">
        <v>95</v>
      </c>
      <c r="CZ20" s="16">
        <v>100</v>
      </c>
      <c r="DA20" s="10">
        <f>CY20-CZ20</f>
        <v>-5</v>
      </c>
      <c r="DB20" s="95"/>
      <c r="DC20" s="16">
        <v>100</v>
      </c>
      <c r="DD20" s="16">
        <v>100</v>
      </c>
      <c r="DE20" s="10">
        <f>DC20-DD20</f>
        <v>0</v>
      </c>
      <c r="DF20" s="95"/>
      <c r="DG20" s="16">
        <v>95</v>
      </c>
      <c r="DH20" s="12">
        <v>95</v>
      </c>
      <c r="DI20" s="10">
        <f>DG20-DH20</f>
        <v>0</v>
      </c>
      <c r="DJ20" s="95"/>
      <c r="DK20" s="16"/>
      <c r="DL20" s="16"/>
      <c r="DM20" s="10">
        <f>DK20-DL20</f>
        <v>0</v>
      </c>
      <c r="DN20" s="95"/>
      <c r="DO20" s="16"/>
      <c r="DP20" s="16"/>
      <c r="DQ20" s="10">
        <f>DO20-DP20</f>
        <v>0</v>
      </c>
      <c r="DR20" s="95"/>
      <c r="DS20" s="16">
        <v>100</v>
      </c>
      <c r="DT20" s="16">
        <v>100</v>
      </c>
      <c r="DU20" s="10">
        <f>DS20-DT20</f>
        <v>0</v>
      </c>
      <c r="DV20" s="95"/>
      <c r="DW20" s="16">
        <v>95</v>
      </c>
      <c r="DX20" s="12">
        <v>95</v>
      </c>
      <c r="DY20" s="10">
        <f>DW20-DX20</f>
        <v>0</v>
      </c>
      <c r="DZ20" s="95"/>
      <c r="EA20" s="16"/>
      <c r="EB20" s="16"/>
      <c r="EC20" s="10">
        <f>EA20-EB20</f>
        <v>0</v>
      </c>
      <c r="ED20" s="95"/>
      <c r="EE20" s="16"/>
      <c r="EF20" s="16"/>
      <c r="EG20" s="10">
        <f>EE20-EF20</f>
        <v>0</v>
      </c>
      <c r="EH20" s="95"/>
      <c r="EI20" s="16"/>
      <c r="EJ20" s="16"/>
      <c r="EK20" s="10">
        <f>EI20-EJ20</f>
        <v>0</v>
      </c>
      <c r="EL20" s="95"/>
      <c r="EM20" s="16"/>
      <c r="EN20" s="16"/>
      <c r="EO20" s="10">
        <f>EM20-EN20</f>
        <v>0</v>
      </c>
      <c r="EP20" s="95"/>
      <c r="EQ20" s="37">
        <v>20</v>
      </c>
      <c r="ER20" s="37">
        <v>20</v>
      </c>
      <c r="ES20" s="94">
        <v>1</v>
      </c>
    </row>
    <row r="21" spans="1:149" ht="14.25" customHeight="1" x14ac:dyDescent="0.25">
      <c r="A21" s="97">
        <v>17</v>
      </c>
      <c r="B21" s="96" t="s">
        <v>28</v>
      </c>
      <c r="C21" s="9">
        <v>0</v>
      </c>
      <c r="D21" s="9">
        <v>0</v>
      </c>
      <c r="E21" s="10">
        <f>C21-D21</f>
        <v>0</v>
      </c>
      <c r="F21" s="11"/>
      <c r="G21" s="12">
        <v>95</v>
      </c>
      <c r="H21" s="12">
        <v>100</v>
      </c>
      <c r="I21" s="10">
        <f>G21-H21</f>
        <v>-5</v>
      </c>
      <c r="J21" s="11"/>
      <c r="K21" s="9">
        <v>0</v>
      </c>
      <c r="L21" s="12">
        <v>0</v>
      </c>
      <c r="M21" s="10">
        <f>K21-L21</f>
        <v>0</v>
      </c>
      <c r="N21" s="10"/>
      <c r="O21" s="12">
        <v>95</v>
      </c>
      <c r="P21" s="28">
        <v>100</v>
      </c>
      <c r="Q21" s="10">
        <f>O21-P21</f>
        <v>-5</v>
      </c>
      <c r="R21" s="18"/>
      <c r="S21" s="16"/>
      <c r="T21" s="16"/>
      <c r="U21" s="10">
        <f>S21-T21</f>
        <v>0</v>
      </c>
      <c r="V21" s="95"/>
      <c r="W21" s="16"/>
      <c r="X21" s="16"/>
      <c r="Y21" s="10">
        <f>W21-X21</f>
        <v>0</v>
      </c>
      <c r="Z21" s="95"/>
      <c r="AA21" s="16"/>
      <c r="AB21" s="16"/>
      <c r="AC21" s="10">
        <f>AA21-AB21</f>
        <v>0</v>
      </c>
      <c r="AD21" s="95"/>
      <c r="AE21" s="16"/>
      <c r="AF21" s="16"/>
      <c r="AG21" s="10">
        <f>AE21-AF21</f>
        <v>0</v>
      </c>
      <c r="AH21" s="95"/>
      <c r="AI21" s="16">
        <v>100</v>
      </c>
      <c r="AJ21" s="9">
        <v>100</v>
      </c>
      <c r="AK21" s="10">
        <f>AI21-AJ21</f>
        <v>0</v>
      </c>
      <c r="AL21" s="95"/>
      <c r="AM21" s="16">
        <v>95</v>
      </c>
      <c r="AN21" s="12">
        <v>95</v>
      </c>
      <c r="AO21" s="10">
        <f>AM21-AN21</f>
        <v>0</v>
      </c>
      <c r="AP21" s="95"/>
      <c r="AQ21" s="16"/>
      <c r="AR21" s="16"/>
      <c r="AS21" s="10">
        <f>AQ21-AR21</f>
        <v>0</v>
      </c>
      <c r="AT21" s="95"/>
      <c r="AU21" s="18"/>
      <c r="AV21" s="18"/>
      <c r="AW21" s="10">
        <f>AU21-AV21</f>
        <v>0</v>
      </c>
      <c r="AX21" s="95"/>
      <c r="AY21" s="9">
        <v>100</v>
      </c>
      <c r="AZ21" s="22">
        <v>100</v>
      </c>
      <c r="BA21" s="10">
        <f>AY21-AZ21</f>
        <v>0</v>
      </c>
      <c r="BB21" s="95"/>
      <c r="BC21" s="100">
        <v>95</v>
      </c>
      <c r="BD21" s="99">
        <v>100</v>
      </c>
      <c r="BE21" s="10">
        <f>BC21-BD21</f>
        <v>-5</v>
      </c>
      <c r="BF21" s="95"/>
      <c r="BG21" s="9"/>
      <c r="BH21" s="9"/>
      <c r="BI21" s="10">
        <f>BG21-BH21</f>
        <v>0</v>
      </c>
      <c r="BJ21" s="95"/>
      <c r="BK21" s="16"/>
      <c r="BL21" s="16"/>
      <c r="BM21" s="10">
        <f>BK21-BL21</f>
        <v>0</v>
      </c>
      <c r="BN21" s="95"/>
      <c r="BO21" s="16"/>
      <c r="BP21" s="16"/>
      <c r="BQ21" s="10">
        <f>BO21-BP21</f>
        <v>0</v>
      </c>
      <c r="BR21" s="95"/>
      <c r="BS21" s="16"/>
      <c r="BT21" s="16"/>
      <c r="BU21" s="10">
        <f>BS21-BT21</f>
        <v>0</v>
      </c>
      <c r="BV21" s="95"/>
      <c r="BW21" s="16"/>
      <c r="BX21" s="16"/>
      <c r="BY21" s="10">
        <f>BW21-BX21</f>
        <v>0</v>
      </c>
      <c r="BZ21" s="95"/>
      <c r="CA21" s="16"/>
      <c r="CB21" s="16"/>
      <c r="CC21" s="10">
        <f>CA21-CB21</f>
        <v>0</v>
      </c>
      <c r="CD21" s="95"/>
      <c r="CE21" s="16">
        <v>100</v>
      </c>
      <c r="CF21" s="16">
        <v>100</v>
      </c>
      <c r="CG21" s="10">
        <f>CE21-CF21</f>
        <v>0</v>
      </c>
      <c r="CH21" s="95"/>
      <c r="CI21" s="16">
        <v>95</v>
      </c>
      <c r="CJ21" s="12">
        <v>95</v>
      </c>
      <c r="CK21" s="10">
        <f>CI21-CJ21</f>
        <v>0</v>
      </c>
      <c r="CL21" s="95"/>
      <c r="CM21" s="16"/>
      <c r="CN21" s="16"/>
      <c r="CO21" s="10">
        <f>CM21-CN21</f>
        <v>0</v>
      </c>
      <c r="CP21" s="95"/>
      <c r="CQ21" s="16"/>
      <c r="CR21" s="16"/>
      <c r="CS21" s="10">
        <f>CQ21-CR21</f>
        <v>0</v>
      </c>
      <c r="CT21" s="95"/>
      <c r="CU21" s="16"/>
      <c r="CV21" s="98"/>
      <c r="CW21" s="10">
        <f>CU21-CV21</f>
        <v>0</v>
      </c>
      <c r="CX21" s="95"/>
      <c r="CY21" s="16">
        <v>95</v>
      </c>
      <c r="CZ21" s="16">
        <v>100</v>
      </c>
      <c r="DA21" s="10">
        <f>CY21-CZ21</f>
        <v>-5</v>
      </c>
      <c r="DB21" s="95"/>
      <c r="DC21" s="16">
        <v>100</v>
      </c>
      <c r="DD21" s="16">
        <v>98</v>
      </c>
      <c r="DE21" s="10">
        <f>DC21-DD21</f>
        <v>2</v>
      </c>
      <c r="DF21" s="95"/>
      <c r="DG21" s="16">
        <v>95</v>
      </c>
      <c r="DH21" s="12">
        <v>95</v>
      </c>
      <c r="DI21" s="10">
        <f>DG21-DH21</f>
        <v>0</v>
      </c>
      <c r="DJ21" s="95"/>
      <c r="DK21" s="16"/>
      <c r="DL21" s="16"/>
      <c r="DM21" s="10">
        <f>DK21-DL21</f>
        <v>0</v>
      </c>
      <c r="DN21" s="95"/>
      <c r="DO21" s="16"/>
      <c r="DP21" s="16"/>
      <c r="DQ21" s="10">
        <f>DO21-DP21</f>
        <v>0</v>
      </c>
      <c r="DR21" s="95"/>
      <c r="DS21" s="16"/>
      <c r="DT21" s="16"/>
      <c r="DU21" s="10">
        <f>DS21-DT21</f>
        <v>0</v>
      </c>
      <c r="DV21" s="95"/>
      <c r="DW21" s="16"/>
      <c r="DX21" s="16"/>
      <c r="DY21" s="10">
        <f>DW21-DX21</f>
        <v>0</v>
      </c>
      <c r="DZ21" s="95"/>
      <c r="EA21" s="16"/>
      <c r="EB21" s="16"/>
      <c r="EC21" s="10">
        <f>EA21-EB21</f>
        <v>0</v>
      </c>
      <c r="ED21" s="95"/>
      <c r="EE21" s="16"/>
      <c r="EF21" s="16"/>
      <c r="EG21" s="10">
        <f>EE21-EF21</f>
        <v>0</v>
      </c>
      <c r="EH21" s="95"/>
      <c r="EI21" s="16"/>
      <c r="EJ21" s="16"/>
      <c r="EK21" s="10">
        <f>EI21-EJ21</f>
        <v>0</v>
      </c>
      <c r="EL21" s="95"/>
      <c r="EM21" s="16"/>
      <c r="EN21" s="16"/>
      <c r="EO21" s="10">
        <f>EM21-EN21</f>
        <v>0</v>
      </c>
      <c r="EP21" s="95"/>
      <c r="EQ21" s="37">
        <v>11</v>
      </c>
      <c r="ER21" s="37">
        <v>11</v>
      </c>
      <c r="ES21" s="94">
        <v>1</v>
      </c>
    </row>
    <row r="22" spans="1:149" ht="14.25" customHeight="1" x14ac:dyDescent="0.25">
      <c r="A22" s="97">
        <v>18</v>
      </c>
      <c r="B22" s="96" t="s">
        <v>29</v>
      </c>
      <c r="C22" s="9"/>
      <c r="D22" s="9"/>
      <c r="E22" s="10">
        <f>C22-D22</f>
        <v>0</v>
      </c>
      <c r="F22" s="11"/>
      <c r="G22" s="12"/>
      <c r="H22" s="12"/>
      <c r="I22" s="10">
        <f>G22-H22</f>
        <v>0</v>
      </c>
      <c r="J22" s="11"/>
      <c r="K22" s="12"/>
      <c r="L22" s="12"/>
      <c r="M22" s="10">
        <f>K22-L22</f>
        <v>0</v>
      </c>
      <c r="N22" s="10"/>
      <c r="O22" s="12"/>
      <c r="P22" s="12"/>
      <c r="Q22" s="10">
        <f>O22-P22</f>
        <v>0</v>
      </c>
      <c r="R22" s="18"/>
      <c r="S22" s="16"/>
      <c r="T22" s="16"/>
      <c r="U22" s="10">
        <f>S22-T22</f>
        <v>0</v>
      </c>
      <c r="V22" s="95"/>
      <c r="W22" s="16"/>
      <c r="X22" s="16"/>
      <c r="Y22" s="10">
        <f>W22-X22</f>
        <v>0</v>
      </c>
      <c r="Z22" s="95"/>
      <c r="AA22" s="16"/>
      <c r="AB22" s="16"/>
      <c r="AC22" s="10">
        <f>AA22-AB22</f>
        <v>0</v>
      </c>
      <c r="AD22" s="95"/>
      <c r="AE22" s="16"/>
      <c r="AF22" s="16"/>
      <c r="AG22" s="10">
        <f>AE22-AF22</f>
        <v>0</v>
      </c>
      <c r="AH22" s="95"/>
      <c r="AI22" s="16">
        <v>100</v>
      </c>
      <c r="AJ22" s="9">
        <v>100</v>
      </c>
      <c r="AK22" s="10">
        <f>AI22-AJ22</f>
        <v>0</v>
      </c>
      <c r="AL22" s="95"/>
      <c r="AM22" s="16">
        <v>95</v>
      </c>
      <c r="AN22" s="12">
        <v>95</v>
      </c>
      <c r="AO22" s="10">
        <f>AM22-AN22</f>
        <v>0</v>
      </c>
      <c r="AP22" s="95"/>
      <c r="AQ22" s="16"/>
      <c r="AR22" s="16"/>
      <c r="AS22" s="10">
        <f>AQ22-AR22</f>
        <v>0</v>
      </c>
      <c r="AT22" s="95"/>
      <c r="AU22" s="18"/>
      <c r="AV22" s="18"/>
      <c r="AW22" s="10">
        <f>AU22-AV22</f>
        <v>0</v>
      </c>
      <c r="AX22" s="95"/>
      <c r="AY22" s="16"/>
      <c r="AZ22" s="16"/>
      <c r="BA22" s="10">
        <f>AY22-AZ22</f>
        <v>0</v>
      </c>
      <c r="BB22" s="95"/>
      <c r="BC22" s="16"/>
      <c r="BD22" s="16"/>
      <c r="BE22" s="10">
        <f>BC22-BD22</f>
        <v>0</v>
      </c>
      <c r="BF22" s="95"/>
      <c r="BG22" s="16">
        <v>0</v>
      </c>
      <c r="BH22" s="16">
        <v>0</v>
      </c>
      <c r="BI22" s="10">
        <f>BG22-BH22</f>
        <v>0</v>
      </c>
      <c r="BJ22" s="95"/>
      <c r="BK22" s="16">
        <v>0</v>
      </c>
      <c r="BL22" s="16">
        <v>0</v>
      </c>
      <c r="BM22" s="10">
        <f>BK22-BL22</f>
        <v>0</v>
      </c>
      <c r="BN22" s="95"/>
      <c r="BO22" s="16">
        <v>100</v>
      </c>
      <c r="BP22" s="98">
        <v>100</v>
      </c>
      <c r="BQ22" s="10">
        <f>BO22-BP22</f>
        <v>0</v>
      </c>
      <c r="BR22" s="95"/>
      <c r="BS22" s="16">
        <v>95</v>
      </c>
      <c r="BT22" s="16">
        <v>95</v>
      </c>
      <c r="BU22" s="10">
        <f>BS22-BT22</f>
        <v>0</v>
      </c>
      <c r="BV22" s="95"/>
      <c r="BW22" s="16"/>
      <c r="BX22" s="16"/>
      <c r="BY22" s="10">
        <f>BW22-BX22</f>
        <v>0</v>
      </c>
      <c r="BZ22" s="95"/>
      <c r="CA22" s="16"/>
      <c r="CB22" s="16"/>
      <c r="CC22" s="10">
        <f>CA22-CB22</f>
        <v>0</v>
      </c>
      <c r="CD22" s="95"/>
      <c r="CE22" s="16">
        <v>100</v>
      </c>
      <c r="CF22" s="16">
        <v>99</v>
      </c>
      <c r="CG22" s="10">
        <f>CE22-CF22</f>
        <v>1</v>
      </c>
      <c r="CH22" s="95"/>
      <c r="CI22" s="16">
        <v>95</v>
      </c>
      <c r="CJ22" s="12">
        <v>95</v>
      </c>
      <c r="CK22" s="10">
        <f>CI22-CJ22</f>
        <v>0</v>
      </c>
      <c r="CL22" s="95"/>
      <c r="CM22" s="16"/>
      <c r="CN22" s="16"/>
      <c r="CO22" s="10">
        <f>CM22-CN22</f>
        <v>0</v>
      </c>
      <c r="CP22" s="95"/>
      <c r="CQ22" s="16"/>
      <c r="CR22" s="16"/>
      <c r="CS22" s="10">
        <f>CQ22-CR22</f>
        <v>0</v>
      </c>
      <c r="CT22" s="95"/>
      <c r="CU22" s="16">
        <v>100</v>
      </c>
      <c r="CV22" s="16">
        <v>100</v>
      </c>
      <c r="CW22" s="10">
        <f>CU22-CV22</f>
        <v>0</v>
      </c>
      <c r="CX22" s="95"/>
      <c r="CY22" s="16">
        <v>95</v>
      </c>
      <c r="CZ22" s="16">
        <v>100</v>
      </c>
      <c r="DA22" s="10">
        <f>CY22-CZ22</f>
        <v>-5</v>
      </c>
      <c r="DB22" s="95"/>
      <c r="DC22" s="16">
        <v>100</v>
      </c>
      <c r="DD22" s="16">
        <v>100</v>
      </c>
      <c r="DE22" s="10">
        <f>DC22-DD22</f>
        <v>0</v>
      </c>
      <c r="DF22" s="95"/>
      <c r="DG22" s="16">
        <v>95</v>
      </c>
      <c r="DH22" s="12">
        <v>95</v>
      </c>
      <c r="DI22" s="10">
        <f>DG22-DH22</f>
        <v>0</v>
      </c>
      <c r="DJ22" s="95"/>
      <c r="DK22" s="16"/>
      <c r="DL22" s="16"/>
      <c r="DM22" s="10">
        <f>DK22-DL22</f>
        <v>0</v>
      </c>
      <c r="DN22" s="95"/>
      <c r="DO22" s="16"/>
      <c r="DP22" s="16"/>
      <c r="DQ22" s="10">
        <f>DO22-DP22</f>
        <v>0</v>
      </c>
      <c r="DR22" s="95"/>
      <c r="DS22" s="16">
        <v>0</v>
      </c>
      <c r="DT22" s="16">
        <v>0</v>
      </c>
      <c r="DU22" s="10">
        <f>DS22-DT22</f>
        <v>0</v>
      </c>
      <c r="DV22" s="95"/>
      <c r="DW22" s="16">
        <v>0</v>
      </c>
      <c r="DX22" s="16">
        <v>0</v>
      </c>
      <c r="DY22" s="10">
        <f>DW22-DX22</f>
        <v>0</v>
      </c>
      <c r="DZ22" s="95"/>
      <c r="EA22" s="16"/>
      <c r="EB22" s="16"/>
      <c r="EC22" s="10">
        <f>EA22-EB22</f>
        <v>0</v>
      </c>
      <c r="ED22" s="95"/>
      <c r="EE22" s="16"/>
      <c r="EF22" s="16"/>
      <c r="EG22" s="10">
        <f>EE22-EF22</f>
        <v>0</v>
      </c>
      <c r="EH22" s="95"/>
      <c r="EI22" s="16">
        <v>100</v>
      </c>
      <c r="EJ22" s="16">
        <v>100</v>
      </c>
      <c r="EK22" s="10">
        <f>EI22-EJ22</f>
        <v>0</v>
      </c>
      <c r="EL22" s="95"/>
      <c r="EM22" s="16">
        <v>95</v>
      </c>
      <c r="EN22" s="16">
        <v>100</v>
      </c>
      <c r="EO22" s="10">
        <f>EM22-EN22</f>
        <v>-5</v>
      </c>
      <c r="EP22" s="95"/>
      <c r="EQ22" s="37">
        <v>12</v>
      </c>
      <c r="ER22" s="37">
        <v>12</v>
      </c>
      <c r="ES22" s="94">
        <v>1</v>
      </c>
    </row>
    <row r="23" spans="1:149" ht="14.25" customHeight="1" x14ac:dyDescent="0.25">
      <c r="A23" s="97">
        <v>19</v>
      </c>
      <c r="B23" s="96" t="s">
        <v>30</v>
      </c>
      <c r="C23" s="9">
        <v>100</v>
      </c>
      <c r="D23" s="9">
        <v>100</v>
      </c>
      <c r="E23" s="10">
        <f>C23-D23</f>
        <v>0</v>
      </c>
      <c r="F23" s="11"/>
      <c r="G23" s="12">
        <v>95</v>
      </c>
      <c r="H23" s="12">
        <v>100</v>
      </c>
      <c r="I23" s="10">
        <f>G23-H23</f>
        <v>-5</v>
      </c>
      <c r="J23" s="11"/>
      <c r="K23" s="9"/>
      <c r="L23" s="9"/>
      <c r="M23" s="10"/>
      <c r="N23" s="10"/>
      <c r="O23" s="12"/>
      <c r="P23" s="12"/>
      <c r="Q23" s="10"/>
      <c r="R23" s="18"/>
      <c r="S23" s="16"/>
      <c r="T23" s="16"/>
      <c r="U23" s="10">
        <f>S23-T23</f>
        <v>0</v>
      </c>
      <c r="V23" s="95"/>
      <c r="W23" s="16"/>
      <c r="X23" s="16"/>
      <c r="Y23" s="10">
        <f>W23-X23</f>
        <v>0</v>
      </c>
      <c r="Z23" s="95"/>
      <c r="AA23" s="16"/>
      <c r="AB23" s="16"/>
      <c r="AC23" s="10">
        <f>AA23-AB23</f>
        <v>0</v>
      </c>
      <c r="AD23" s="95"/>
      <c r="AE23" s="16"/>
      <c r="AF23" s="16"/>
      <c r="AG23" s="10">
        <f>AE23-AF23</f>
        <v>0</v>
      </c>
      <c r="AH23" s="95"/>
      <c r="AI23" s="16">
        <v>100</v>
      </c>
      <c r="AJ23" s="9">
        <v>100</v>
      </c>
      <c r="AK23" s="10">
        <f>AI23-AJ23</f>
        <v>0</v>
      </c>
      <c r="AL23" s="95"/>
      <c r="AM23" s="16">
        <v>95</v>
      </c>
      <c r="AN23" s="12">
        <v>95</v>
      </c>
      <c r="AO23" s="10">
        <f>AM23-AN23</f>
        <v>0</v>
      </c>
      <c r="AP23" s="95"/>
      <c r="AQ23" s="9"/>
      <c r="AR23" s="9"/>
      <c r="AS23" s="10">
        <f>AQ23-AR23</f>
        <v>0</v>
      </c>
      <c r="AT23" s="95"/>
      <c r="AU23" s="18"/>
      <c r="AV23" s="12"/>
      <c r="AW23" s="10">
        <f>AU23-AV23</f>
        <v>0</v>
      </c>
      <c r="AX23" s="95"/>
      <c r="AY23" s="9">
        <v>100</v>
      </c>
      <c r="AZ23" s="22">
        <v>100</v>
      </c>
      <c r="BA23" s="10">
        <f>AY23-AZ23</f>
        <v>0</v>
      </c>
      <c r="BB23" s="95"/>
      <c r="BC23" s="18">
        <v>95</v>
      </c>
      <c r="BD23" s="99">
        <v>95</v>
      </c>
      <c r="BE23" s="10">
        <f>BC23-BD23</f>
        <v>0</v>
      </c>
      <c r="BF23" s="95"/>
      <c r="BG23" s="9"/>
      <c r="BH23" s="9"/>
      <c r="BI23" s="10">
        <f>BG23-BH23</f>
        <v>0</v>
      </c>
      <c r="BJ23" s="95"/>
      <c r="BK23" s="16"/>
      <c r="BL23" s="12"/>
      <c r="BM23" s="10">
        <f>BK23-BL23</f>
        <v>0</v>
      </c>
      <c r="BN23" s="95"/>
      <c r="BO23" s="16"/>
      <c r="BP23" s="16"/>
      <c r="BQ23" s="10">
        <f>BO23-BP23</f>
        <v>0</v>
      </c>
      <c r="BR23" s="95"/>
      <c r="BS23" s="16"/>
      <c r="BT23" s="16"/>
      <c r="BU23" s="10">
        <f>BS23-BT23</f>
        <v>0</v>
      </c>
      <c r="BV23" s="95"/>
      <c r="BW23" s="16"/>
      <c r="BX23" s="16"/>
      <c r="BY23" s="10">
        <f>BW23-BX23</f>
        <v>0</v>
      </c>
      <c r="BZ23" s="95"/>
      <c r="CA23" s="16"/>
      <c r="CB23" s="16"/>
      <c r="CC23" s="10">
        <f>CA23-CB23</f>
        <v>0</v>
      </c>
      <c r="CD23" s="95"/>
      <c r="CE23" s="16">
        <v>100</v>
      </c>
      <c r="CF23" s="16">
        <v>100</v>
      </c>
      <c r="CG23" s="10">
        <f>CE23-CF23</f>
        <v>0</v>
      </c>
      <c r="CH23" s="95"/>
      <c r="CI23" s="16">
        <v>95</v>
      </c>
      <c r="CJ23" s="12">
        <v>95</v>
      </c>
      <c r="CK23" s="10">
        <f>CI23-CJ23</f>
        <v>0</v>
      </c>
      <c r="CL23" s="95"/>
      <c r="CM23" s="16"/>
      <c r="CN23" s="16"/>
      <c r="CO23" s="10">
        <f>CM23-CN23</f>
        <v>0</v>
      </c>
      <c r="CP23" s="95"/>
      <c r="CQ23" s="16"/>
      <c r="CR23" s="16"/>
      <c r="CS23" s="10">
        <f>CQ23-CR23</f>
        <v>0</v>
      </c>
      <c r="CT23" s="95"/>
      <c r="CU23" s="16">
        <v>100</v>
      </c>
      <c r="CV23" s="16">
        <v>100</v>
      </c>
      <c r="CW23" s="10">
        <f>CU23-CV23</f>
        <v>0</v>
      </c>
      <c r="CX23" s="95"/>
      <c r="CY23" s="16">
        <v>95</v>
      </c>
      <c r="CZ23" s="16">
        <v>100</v>
      </c>
      <c r="DA23" s="10">
        <f>CY23-CZ23</f>
        <v>-5</v>
      </c>
      <c r="DB23" s="95"/>
      <c r="DC23" s="16">
        <v>100</v>
      </c>
      <c r="DD23" s="16">
        <v>100</v>
      </c>
      <c r="DE23" s="10">
        <f>DC23-DD23</f>
        <v>0</v>
      </c>
      <c r="DF23" s="95"/>
      <c r="DG23" s="16">
        <v>95</v>
      </c>
      <c r="DH23" s="12">
        <v>100</v>
      </c>
      <c r="DI23" s="10">
        <f>DG23-DH23</f>
        <v>-5</v>
      </c>
      <c r="DJ23" s="95"/>
      <c r="DK23" s="16"/>
      <c r="DL23" s="16"/>
      <c r="DM23" s="10">
        <f>DK23-DL23</f>
        <v>0</v>
      </c>
      <c r="DN23" s="95"/>
      <c r="DO23" s="16"/>
      <c r="DP23" s="16"/>
      <c r="DQ23" s="10">
        <f>DO23-DP23</f>
        <v>0</v>
      </c>
      <c r="DR23" s="95"/>
      <c r="DS23" s="16">
        <v>100</v>
      </c>
      <c r="DT23" s="16">
        <v>100</v>
      </c>
      <c r="DU23" s="10">
        <f>DS23-DT23</f>
        <v>0</v>
      </c>
      <c r="DV23" s="95"/>
      <c r="DW23" s="16">
        <v>95</v>
      </c>
      <c r="DX23" s="12">
        <v>95</v>
      </c>
      <c r="DY23" s="10">
        <f>DW23-DX23</f>
        <v>0</v>
      </c>
      <c r="DZ23" s="95"/>
      <c r="EA23" s="16"/>
      <c r="EB23" s="16"/>
      <c r="EC23" s="10">
        <f>EA23-EB23</f>
        <v>0</v>
      </c>
      <c r="ED23" s="95"/>
      <c r="EE23" s="16"/>
      <c r="EF23" s="16"/>
      <c r="EG23" s="10">
        <f>EE23-EF23</f>
        <v>0</v>
      </c>
      <c r="EH23" s="95"/>
      <c r="EI23" s="16"/>
      <c r="EJ23" s="16"/>
      <c r="EK23" s="10">
        <f>EI23-EJ23</f>
        <v>0</v>
      </c>
      <c r="EL23" s="95"/>
      <c r="EM23" s="16"/>
      <c r="EN23" s="16"/>
      <c r="EO23" s="10">
        <f>EM23-EN23</f>
        <v>0</v>
      </c>
      <c r="EP23" s="95"/>
      <c r="EQ23" s="37">
        <v>14</v>
      </c>
      <c r="ER23" s="37">
        <v>14</v>
      </c>
      <c r="ES23" s="94">
        <v>1</v>
      </c>
    </row>
    <row r="24" spans="1:149" ht="14.25" customHeight="1" x14ac:dyDescent="0.25">
      <c r="A24" s="97">
        <v>20</v>
      </c>
      <c r="B24" s="96" t="s">
        <v>31</v>
      </c>
      <c r="C24" s="9">
        <v>100</v>
      </c>
      <c r="D24" s="9">
        <v>100</v>
      </c>
      <c r="E24" s="10">
        <f>C24-D24</f>
        <v>0</v>
      </c>
      <c r="F24" s="11"/>
      <c r="G24" s="12">
        <v>95</v>
      </c>
      <c r="H24" s="12">
        <v>100</v>
      </c>
      <c r="I24" s="10">
        <f>G24-H24</f>
        <v>-5</v>
      </c>
      <c r="J24" s="11"/>
      <c r="K24" s="9"/>
      <c r="L24" s="9"/>
      <c r="M24" s="10">
        <f>K24-L24</f>
        <v>0</v>
      </c>
      <c r="N24" s="10"/>
      <c r="O24" s="12"/>
      <c r="P24" s="12"/>
      <c r="Q24" s="10">
        <f>O24-P24</f>
        <v>0</v>
      </c>
      <c r="R24" s="18"/>
      <c r="S24" s="16"/>
      <c r="T24" s="16"/>
      <c r="U24" s="10">
        <f>S24-T24</f>
        <v>0</v>
      </c>
      <c r="V24" s="95"/>
      <c r="W24" s="16"/>
      <c r="X24" s="16"/>
      <c r="Y24" s="10">
        <f>W24-X24</f>
        <v>0</v>
      </c>
      <c r="Z24" s="95"/>
      <c r="AA24" s="16"/>
      <c r="AB24" s="16"/>
      <c r="AC24" s="10">
        <f>AA24-AB24</f>
        <v>0</v>
      </c>
      <c r="AD24" s="95"/>
      <c r="AE24" s="16"/>
      <c r="AF24" s="16"/>
      <c r="AG24" s="10">
        <f>AE24-AF24</f>
        <v>0</v>
      </c>
      <c r="AH24" s="95"/>
      <c r="AI24" s="16">
        <v>100</v>
      </c>
      <c r="AJ24" s="9">
        <v>100</v>
      </c>
      <c r="AK24" s="10">
        <f>AI24-AJ24</f>
        <v>0</v>
      </c>
      <c r="AL24" s="95"/>
      <c r="AM24" s="16">
        <v>95</v>
      </c>
      <c r="AN24" s="12">
        <v>100</v>
      </c>
      <c r="AO24" s="10">
        <f>AM24-AN24</f>
        <v>-5</v>
      </c>
      <c r="AP24" s="95"/>
      <c r="AQ24" s="9">
        <v>100</v>
      </c>
      <c r="AR24" s="9">
        <v>100</v>
      </c>
      <c r="AS24" s="10">
        <f>AQ24-AR24</f>
        <v>0</v>
      </c>
      <c r="AT24" s="95"/>
      <c r="AU24" s="18">
        <v>95</v>
      </c>
      <c r="AV24" s="99">
        <v>100</v>
      </c>
      <c r="AW24" s="10">
        <f>AU24-AV24</f>
        <v>-5</v>
      </c>
      <c r="AX24" s="95"/>
      <c r="AY24" s="24">
        <v>100</v>
      </c>
      <c r="AZ24" s="25">
        <v>100</v>
      </c>
      <c r="BA24" s="10">
        <f>AY24-AZ24</f>
        <v>0</v>
      </c>
      <c r="BB24" s="95"/>
      <c r="BC24" s="100">
        <v>95</v>
      </c>
      <c r="BD24" s="99">
        <v>100</v>
      </c>
      <c r="BE24" s="10">
        <f>BC24-BD24</f>
        <v>-5</v>
      </c>
      <c r="BF24" s="95"/>
      <c r="BG24" s="9">
        <v>100</v>
      </c>
      <c r="BH24" s="22">
        <v>100</v>
      </c>
      <c r="BI24" s="10">
        <f>BG24-BH24</f>
        <v>0</v>
      </c>
      <c r="BJ24" s="95"/>
      <c r="BK24" s="18">
        <v>95</v>
      </c>
      <c r="BL24" s="99">
        <v>100</v>
      </c>
      <c r="BM24" s="10">
        <f>BK24-BL24</f>
        <v>-5</v>
      </c>
      <c r="BN24" s="95"/>
      <c r="BO24" s="16">
        <v>100</v>
      </c>
      <c r="BP24" s="98">
        <v>100</v>
      </c>
      <c r="BQ24" s="10">
        <f>BO24-BP24</f>
        <v>0</v>
      </c>
      <c r="BR24" s="95"/>
      <c r="BS24" s="16">
        <v>95</v>
      </c>
      <c r="BT24" s="16">
        <v>100</v>
      </c>
      <c r="BU24" s="10">
        <f>BS24-BT24</f>
        <v>-5</v>
      </c>
      <c r="BV24" s="95"/>
      <c r="BW24" s="16"/>
      <c r="BX24" s="16"/>
      <c r="BY24" s="10">
        <f>BW24-BX24</f>
        <v>0</v>
      </c>
      <c r="BZ24" s="95"/>
      <c r="CA24" s="16"/>
      <c r="CB24" s="16"/>
      <c r="CC24" s="10">
        <f>CA24-CB24</f>
        <v>0</v>
      </c>
      <c r="CD24" s="95"/>
      <c r="CE24" s="16">
        <v>100</v>
      </c>
      <c r="CF24" s="16">
        <v>100</v>
      </c>
      <c r="CG24" s="10">
        <f>CE24-CF24</f>
        <v>0</v>
      </c>
      <c r="CH24" s="95"/>
      <c r="CI24" s="16">
        <v>95</v>
      </c>
      <c r="CJ24" s="12">
        <v>100</v>
      </c>
      <c r="CK24" s="10">
        <f>CI24-CJ24</f>
        <v>-5</v>
      </c>
      <c r="CL24" s="95"/>
      <c r="CM24" s="16"/>
      <c r="CN24" s="16"/>
      <c r="CO24" s="10">
        <f>CM24-CN24</f>
        <v>0</v>
      </c>
      <c r="CP24" s="95"/>
      <c r="CQ24" s="16"/>
      <c r="CR24" s="16"/>
      <c r="CS24" s="10">
        <f>CQ24-CR24</f>
        <v>0</v>
      </c>
      <c r="CT24" s="95"/>
      <c r="CU24" s="16">
        <v>100</v>
      </c>
      <c r="CV24" s="16">
        <v>100</v>
      </c>
      <c r="CW24" s="10">
        <f>CU24-CV24</f>
        <v>0</v>
      </c>
      <c r="CX24" s="95"/>
      <c r="CY24" s="16">
        <v>95</v>
      </c>
      <c r="CZ24" s="16">
        <v>95</v>
      </c>
      <c r="DA24" s="10">
        <f>CY24-CZ24</f>
        <v>0</v>
      </c>
      <c r="DB24" s="95"/>
      <c r="DC24" s="16">
        <v>100</v>
      </c>
      <c r="DD24" s="16">
        <v>100</v>
      </c>
      <c r="DE24" s="10">
        <f>DC24-DD24</f>
        <v>0</v>
      </c>
      <c r="DF24" s="95"/>
      <c r="DG24" s="16">
        <v>95</v>
      </c>
      <c r="DH24" s="12">
        <v>100</v>
      </c>
      <c r="DI24" s="10">
        <f>DG24-DH24</f>
        <v>-5</v>
      </c>
      <c r="DJ24" s="95"/>
      <c r="DK24" s="16"/>
      <c r="DL24" s="16"/>
      <c r="DM24" s="10">
        <f>DK24-DL24</f>
        <v>0</v>
      </c>
      <c r="DN24" s="95"/>
      <c r="DO24" s="16"/>
      <c r="DP24" s="16"/>
      <c r="DQ24" s="10">
        <f>DO24-DP24</f>
        <v>0</v>
      </c>
      <c r="DR24" s="95"/>
      <c r="DS24" s="16"/>
      <c r="DT24" s="16"/>
      <c r="DU24" s="10">
        <f>DS24-DT24</f>
        <v>0</v>
      </c>
      <c r="DV24" s="95"/>
      <c r="DW24" s="16"/>
      <c r="DX24" s="16"/>
      <c r="DY24" s="10">
        <f>DW24-DX24</f>
        <v>0</v>
      </c>
      <c r="DZ24" s="95"/>
      <c r="EA24" s="16"/>
      <c r="EB24" s="16"/>
      <c r="EC24" s="10">
        <f>EA24-EB24</f>
        <v>0</v>
      </c>
      <c r="ED24" s="95"/>
      <c r="EE24" s="16"/>
      <c r="EF24" s="16"/>
      <c r="EG24" s="10">
        <f>EE24-EF24</f>
        <v>0</v>
      </c>
      <c r="EH24" s="95"/>
      <c r="EI24" s="16"/>
      <c r="EJ24" s="16"/>
      <c r="EK24" s="10">
        <f>EI24-EJ24</f>
        <v>0</v>
      </c>
      <c r="EL24" s="95"/>
      <c r="EM24" s="16"/>
      <c r="EN24" s="16"/>
      <c r="EO24" s="10">
        <f>EM24-EN24</f>
        <v>0</v>
      </c>
      <c r="EP24" s="95"/>
      <c r="EQ24" s="37">
        <v>18</v>
      </c>
      <c r="ER24" s="37">
        <v>18</v>
      </c>
      <c r="ES24" s="94">
        <v>1</v>
      </c>
    </row>
    <row r="25" spans="1:149" ht="14.25" customHeight="1" x14ac:dyDescent="0.25">
      <c r="A25" s="97">
        <v>21</v>
      </c>
      <c r="B25" s="96" t="s">
        <v>32</v>
      </c>
      <c r="C25" s="9">
        <v>100</v>
      </c>
      <c r="D25" s="9">
        <v>100</v>
      </c>
      <c r="E25" s="10">
        <f>C25-D25</f>
        <v>0</v>
      </c>
      <c r="F25" s="11"/>
      <c r="G25" s="12">
        <v>95</v>
      </c>
      <c r="H25" s="12">
        <v>100</v>
      </c>
      <c r="I25" s="10">
        <f>G25-H25</f>
        <v>-5</v>
      </c>
      <c r="J25" s="11"/>
      <c r="K25" s="12"/>
      <c r="L25" s="12"/>
      <c r="M25" s="10">
        <f>K25-L25</f>
        <v>0</v>
      </c>
      <c r="N25" s="10"/>
      <c r="O25" s="12"/>
      <c r="P25" s="12"/>
      <c r="Q25" s="10">
        <f>O25-P25</f>
        <v>0</v>
      </c>
      <c r="R25" s="18"/>
      <c r="S25" s="16"/>
      <c r="T25" s="16"/>
      <c r="U25" s="10">
        <f>S25-T25</f>
        <v>0</v>
      </c>
      <c r="V25" s="95"/>
      <c r="W25" s="16"/>
      <c r="X25" s="16"/>
      <c r="Y25" s="10">
        <f>W25-X25</f>
        <v>0</v>
      </c>
      <c r="Z25" s="95"/>
      <c r="AA25" s="16"/>
      <c r="AB25" s="16"/>
      <c r="AC25" s="10">
        <f>AA25-AB25</f>
        <v>0</v>
      </c>
      <c r="AD25" s="95"/>
      <c r="AE25" s="16"/>
      <c r="AF25" s="16"/>
      <c r="AG25" s="10">
        <f>AE25-AF25</f>
        <v>0</v>
      </c>
      <c r="AH25" s="95"/>
      <c r="AI25" s="16">
        <v>100</v>
      </c>
      <c r="AJ25" s="9">
        <v>100</v>
      </c>
      <c r="AK25" s="10">
        <f>AI25-AJ25</f>
        <v>0</v>
      </c>
      <c r="AL25" s="95"/>
      <c r="AM25" s="16">
        <v>95</v>
      </c>
      <c r="AN25" s="12">
        <v>100</v>
      </c>
      <c r="AO25" s="10">
        <f>AM25-AN25</f>
        <v>-5</v>
      </c>
      <c r="AP25" s="95"/>
      <c r="AQ25" s="9">
        <v>100</v>
      </c>
      <c r="AR25" s="9">
        <v>100</v>
      </c>
      <c r="AS25" s="10">
        <f>AQ25-AR25</f>
        <v>0</v>
      </c>
      <c r="AT25" s="95"/>
      <c r="AU25" s="100">
        <v>95</v>
      </c>
      <c r="AV25" s="99">
        <v>100</v>
      </c>
      <c r="AW25" s="10">
        <f>AU25-AV25</f>
        <v>-5</v>
      </c>
      <c r="AX25" s="95"/>
      <c r="AY25" s="24">
        <v>100</v>
      </c>
      <c r="AZ25" s="25">
        <v>100</v>
      </c>
      <c r="BA25" s="10">
        <f>AY25-AZ25</f>
        <v>0</v>
      </c>
      <c r="BB25" s="95"/>
      <c r="BC25" s="100">
        <v>95</v>
      </c>
      <c r="BD25" s="99">
        <v>100</v>
      </c>
      <c r="BE25" s="10">
        <f>BC25-BD25</f>
        <v>-5</v>
      </c>
      <c r="BF25" s="95"/>
      <c r="BG25" s="24">
        <v>100</v>
      </c>
      <c r="BH25" s="25">
        <v>100</v>
      </c>
      <c r="BI25" s="10">
        <f>BG25-BH25</f>
        <v>0</v>
      </c>
      <c r="BJ25" s="95"/>
      <c r="BK25" s="100">
        <v>95</v>
      </c>
      <c r="BL25" s="101">
        <v>100</v>
      </c>
      <c r="BM25" s="10">
        <f>BK25-BL25</f>
        <v>-5</v>
      </c>
      <c r="BN25" s="95"/>
      <c r="BO25" s="16"/>
      <c r="BP25" s="16"/>
      <c r="BQ25" s="10">
        <f>BO25-BP25</f>
        <v>0</v>
      </c>
      <c r="BR25" s="95"/>
      <c r="BS25" s="16"/>
      <c r="BT25" s="16"/>
      <c r="BU25" s="10">
        <f>BS25-BT25</f>
        <v>0</v>
      </c>
      <c r="BV25" s="95"/>
      <c r="BW25" s="16"/>
      <c r="BX25" s="16"/>
      <c r="BY25" s="10">
        <f>BW25-BX25</f>
        <v>0</v>
      </c>
      <c r="BZ25" s="95"/>
      <c r="CA25" s="16"/>
      <c r="CB25" s="16"/>
      <c r="CC25" s="10">
        <f>CA25-CB25</f>
        <v>0</v>
      </c>
      <c r="CD25" s="95"/>
      <c r="CE25" s="16">
        <v>100</v>
      </c>
      <c r="CF25" s="16">
        <v>100</v>
      </c>
      <c r="CG25" s="10">
        <f>CE25-CF25</f>
        <v>0</v>
      </c>
      <c r="CH25" s="95"/>
      <c r="CI25" s="16">
        <v>95</v>
      </c>
      <c r="CJ25" s="12">
        <v>95</v>
      </c>
      <c r="CK25" s="10">
        <f>CI25-CJ25</f>
        <v>0</v>
      </c>
      <c r="CL25" s="95"/>
      <c r="CM25" s="16"/>
      <c r="CN25" s="16"/>
      <c r="CO25" s="10">
        <f>CM25-CN25</f>
        <v>0</v>
      </c>
      <c r="CP25" s="95"/>
      <c r="CQ25" s="16"/>
      <c r="CR25" s="16"/>
      <c r="CS25" s="10">
        <f>CQ25-CR25</f>
        <v>0</v>
      </c>
      <c r="CT25" s="95"/>
      <c r="CU25" s="16">
        <v>100</v>
      </c>
      <c r="CV25" s="16">
        <v>100</v>
      </c>
      <c r="CW25" s="10">
        <f>CU25-CV25</f>
        <v>0</v>
      </c>
      <c r="CX25" s="95"/>
      <c r="CY25" s="16">
        <v>95</v>
      </c>
      <c r="CZ25" s="16">
        <v>100</v>
      </c>
      <c r="DA25" s="10">
        <f>CY25-CZ25</f>
        <v>-5</v>
      </c>
      <c r="DB25" s="95"/>
      <c r="DC25" s="16">
        <v>100</v>
      </c>
      <c r="DD25" s="16">
        <v>100</v>
      </c>
      <c r="DE25" s="10">
        <f>DC25-DD25</f>
        <v>0</v>
      </c>
      <c r="DF25" s="95"/>
      <c r="DG25" s="16">
        <v>95</v>
      </c>
      <c r="DH25" s="12">
        <v>95</v>
      </c>
      <c r="DI25" s="10">
        <f>DG25-DH25</f>
        <v>0</v>
      </c>
      <c r="DJ25" s="95"/>
      <c r="DK25" s="16"/>
      <c r="DL25" s="16"/>
      <c r="DM25" s="10">
        <f>DK25-DL25</f>
        <v>0</v>
      </c>
      <c r="DN25" s="95"/>
      <c r="DO25" s="16"/>
      <c r="DP25" s="16"/>
      <c r="DQ25" s="10">
        <f>DO25-DP25</f>
        <v>0</v>
      </c>
      <c r="DR25" s="95"/>
      <c r="DS25" s="16"/>
      <c r="DT25" s="16"/>
      <c r="DU25" s="10">
        <f>DS25-DT25</f>
        <v>0</v>
      </c>
      <c r="DV25" s="95"/>
      <c r="DW25" s="16"/>
      <c r="DX25" s="16"/>
      <c r="DY25" s="10">
        <f>DW25-DX25</f>
        <v>0</v>
      </c>
      <c r="DZ25" s="95"/>
      <c r="EA25" s="16"/>
      <c r="EB25" s="16"/>
      <c r="EC25" s="10">
        <f>EA25-EB25</f>
        <v>0</v>
      </c>
      <c r="ED25" s="95"/>
      <c r="EE25" s="16"/>
      <c r="EF25" s="16"/>
      <c r="EG25" s="10">
        <f>EE25-EF25</f>
        <v>0</v>
      </c>
      <c r="EH25" s="95"/>
      <c r="EI25" s="16"/>
      <c r="EJ25" s="16"/>
      <c r="EK25" s="10">
        <f>EI25-EJ25</f>
        <v>0</v>
      </c>
      <c r="EL25" s="95"/>
      <c r="EM25" s="16"/>
      <c r="EN25" s="16"/>
      <c r="EO25" s="10">
        <f>EM25-EN25</f>
        <v>0</v>
      </c>
      <c r="EP25" s="95"/>
      <c r="EQ25" s="37">
        <v>16</v>
      </c>
      <c r="ER25" s="37">
        <v>16</v>
      </c>
      <c r="ES25" s="94">
        <v>1</v>
      </c>
    </row>
    <row r="26" spans="1:149" ht="14.25" customHeight="1" x14ac:dyDescent="0.25">
      <c r="A26" s="97">
        <v>22</v>
      </c>
      <c r="B26" s="96" t="s">
        <v>84</v>
      </c>
      <c r="C26" s="9"/>
      <c r="D26" s="9"/>
      <c r="E26" s="10">
        <f>C26-D26</f>
        <v>0</v>
      </c>
      <c r="F26" s="11"/>
      <c r="G26" s="12">
        <v>95</v>
      </c>
      <c r="H26" s="12">
        <v>100</v>
      </c>
      <c r="I26" s="10">
        <f>G26-H26</f>
        <v>-5</v>
      </c>
      <c r="J26" s="11"/>
      <c r="K26" s="12"/>
      <c r="L26" s="12"/>
      <c r="M26" s="10">
        <f>K26-L26</f>
        <v>0</v>
      </c>
      <c r="N26" s="10"/>
      <c r="O26" s="12">
        <v>95</v>
      </c>
      <c r="P26" s="28">
        <v>100</v>
      </c>
      <c r="Q26" s="10">
        <f>O26-P26</f>
        <v>-5</v>
      </c>
      <c r="R26" s="18"/>
      <c r="S26" s="16"/>
      <c r="T26" s="16"/>
      <c r="U26" s="10">
        <f>S26-T26</f>
        <v>0</v>
      </c>
      <c r="V26" s="95"/>
      <c r="W26" s="16"/>
      <c r="X26" s="16"/>
      <c r="Y26" s="10">
        <f>W26-X26</f>
        <v>0</v>
      </c>
      <c r="Z26" s="95"/>
      <c r="AA26" s="16"/>
      <c r="AB26" s="16"/>
      <c r="AC26" s="10">
        <f>AA26-AB26</f>
        <v>0</v>
      </c>
      <c r="AD26" s="95"/>
      <c r="AE26" s="16"/>
      <c r="AF26" s="16"/>
      <c r="AG26" s="10">
        <f>AE26-AF26</f>
        <v>0</v>
      </c>
      <c r="AH26" s="95"/>
      <c r="AI26" s="16">
        <v>0</v>
      </c>
      <c r="AJ26" s="9">
        <v>0</v>
      </c>
      <c r="AK26" s="10">
        <f>AI26-AJ26</f>
        <v>0</v>
      </c>
      <c r="AL26" s="95"/>
      <c r="AM26" s="16">
        <v>95</v>
      </c>
      <c r="AN26" s="12">
        <v>100</v>
      </c>
      <c r="AO26" s="10">
        <f>AM26-AN26</f>
        <v>-5</v>
      </c>
      <c r="AP26" s="95"/>
      <c r="AQ26" s="9">
        <v>0</v>
      </c>
      <c r="AR26" s="9">
        <v>0</v>
      </c>
      <c r="AS26" s="10">
        <f>AQ26-AR26</f>
        <v>0</v>
      </c>
      <c r="AT26" s="95"/>
      <c r="AU26" s="100">
        <v>95</v>
      </c>
      <c r="AV26" s="99">
        <v>100</v>
      </c>
      <c r="AW26" s="10">
        <f>AU26-AV26</f>
        <v>-5</v>
      </c>
      <c r="AX26" s="95"/>
      <c r="AY26" s="16"/>
      <c r="AZ26" s="16"/>
      <c r="BA26" s="10">
        <f>AY26-AZ26</f>
        <v>0</v>
      </c>
      <c r="BB26" s="95"/>
      <c r="BC26" s="16"/>
      <c r="BD26" s="16"/>
      <c r="BE26" s="10">
        <f>BC26-BD26</f>
        <v>0</v>
      </c>
      <c r="BF26" s="95"/>
      <c r="BG26" s="16"/>
      <c r="BH26" s="16"/>
      <c r="BI26" s="10">
        <f>BG26-BH26</f>
        <v>0</v>
      </c>
      <c r="BJ26" s="95"/>
      <c r="BK26" s="16"/>
      <c r="BL26" s="16"/>
      <c r="BM26" s="10">
        <f>BK26-BL26</f>
        <v>0</v>
      </c>
      <c r="BN26" s="95"/>
      <c r="BO26" s="16"/>
      <c r="BP26" s="16"/>
      <c r="BQ26" s="10">
        <f>BO26-BP26</f>
        <v>0</v>
      </c>
      <c r="BR26" s="95"/>
      <c r="BS26" s="16"/>
      <c r="BT26" s="16"/>
      <c r="BU26" s="10">
        <f>BS26-BT26</f>
        <v>0</v>
      </c>
      <c r="BV26" s="95"/>
      <c r="BW26" s="16"/>
      <c r="BX26" s="16"/>
      <c r="BY26" s="10">
        <f>BW26-BX26</f>
        <v>0</v>
      </c>
      <c r="BZ26" s="95"/>
      <c r="CA26" s="16"/>
      <c r="CB26" s="16"/>
      <c r="CC26" s="10">
        <f>CA26-CB26</f>
        <v>0</v>
      </c>
      <c r="CD26" s="95"/>
      <c r="CE26" s="16">
        <v>100</v>
      </c>
      <c r="CF26" s="16">
        <v>100</v>
      </c>
      <c r="CG26" s="10">
        <f>CE26-CF26</f>
        <v>0</v>
      </c>
      <c r="CH26" s="95"/>
      <c r="CI26" s="16">
        <v>95</v>
      </c>
      <c r="CJ26" s="12">
        <v>95</v>
      </c>
      <c r="CK26" s="10">
        <f>CI26-CJ26</f>
        <v>0</v>
      </c>
      <c r="CL26" s="95"/>
      <c r="CM26" s="16"/>
      <c r="CN26" s="16"/>
      <c r="CO26" s="10">
        <f>CM26-CN26</f>
        <v>0</v>
      </c>
      <c r="CP26" s="95"/>
      <c r="CQ26" s="16"/>
      <c r="CR26" s="16"/>
      <c r="CS26" s="10">
        <f>CQ26-CR26</f>
        <v>0</v>
      </c>
      <c r="CT26" s="95"/>
      <c r="CU26" s="16">
        <v>0</v>
      </c>
      <c r="CV26" s="16">
        <v>0</v>
      </c>
      <c r="CW26" s="10">
        <f>CU26-CV26</f>
        <v>0</v>
      </c>
      <c r="CX26" s="95"/>
      <c r="CY26" s="16">
        <v>95</v>
      </c>
      <c r="CZ26" s="16">
        <v>100</v>
      </c>
      <c r="DA26" s="10">
        <f>CY26-CZ26</f>
        <v>-5</v>
      </c>
      <c r="DB26" s="95"/>
      <c r="DC26" s="16">
        <v>0</v>
      </c>
      <c r="DD26" s="16">
        <v>0</v>
      </c>
      <c r="DE26" s="10">
        <f>DC26-DD26</f>
        <v>0</v>
      </c>
      <c r="DF26" s="95"/>
      <c r="DG26" s="16">
        <v>95</v>
      </c>
      <c r="DH26" s="12">
        <v>93</v>
      </c>
      <c r="DI26" s="10">
        <f>DG26-DH26</f>
        <v>2</v>
      </c>
      <c r="DJ26" s="95"/>
      <c r="DK26" s="16"/>
      <c r="DL26" s="16"/>
      <c r="DM26" s="10">
        <f>DK26-DL26</f>
        <v>0</v>
      </c>
      <c r="DN26" s="95"/>
      <c r="DO26" s="16"/>
      <c r="DP26" s="16"/>
      <c r="DQ26" s="10">
        <f>DO26-DP26</f>
        <v>0</v>
      </c>
      <c r="DR26" s="95"/>
      <c r="DS26" s="16">
        <v>100</v>
      </c>
      <c r="DT26" s="16">
        <v>100</v>
      </c>
      <c r="DU26" s="10">
        <f>DS26-DT26</f>
        <v>0</v>
      </c>
      <c r="DV26" s="95"/>
      <c r="DW26" s="16">
        <v>95</v>
      </c>
      <c r="DX26" s="12">
        <v>95</v>
      </c>
      <c r="DY26" s="10">
        <f>DW26-DX26</f>
        <v>0</v>
      </c>
      <c r="DZ26" s="95"/>
      <c r="EA26" s="16"/>
      <c r="EB26" s="16"/>
      <c r="EC26" s="10">
        <f>EA26-EB26</f>
        <v>0</v>
      </c>
      <c r="ED26" s="95"/>
      <c r="EE26" s="16"/>
      <c r="EF26" s="16"/>
      <c r="EG26" s="10">
        <f>EE26-EF26</f>
        <v>0</v>
      </c>
      <c r="EH26" s="95"/>
      <c r="EI26" s="16"/>
      <c r="EJ26" s="16"/>
      <c r="EK26" s="10">
        <f>EI26-EJ26</f>
        <v>0</v>
      </c>
      <c r="EL26" s="95"/>
      <c r="EM26" s="16"/>
      <c r="EN26" s="16"/>
      <c r="EO26" s="10">
        <f>EM26-EN26</f>
        <v>0</v>
      </c>
      <c r="EP26" s="95"/>
      <c r="EQ26" s="37">
        <v>11</v>
      </c>
      <c r="ER26" s="37">
        <v>11</v>
      </c>
      <c r="ES26" s="94">
        <v>1</v>
      </c>
    </row>
    <row r="27" spans="1:149" ht="14.25" customHeight="1" x14ac:dyDescent="0.25">
      <c r="A27" s="97">
        <v>23</v>
      </c>
      <c r="B27" s="96" t="s">
        <v>33</v>
      </c>
      <c r="C27" s="9">
        <v>100</v>
      </c>
      <c r="D27" s="9">
        <v>100</v>
      </c>
      <c r="E27" s="10">
        <f>C27-D27</f>
        <v>0</v>
      </c>
      <c r="F27" s="11"/>
      <c r="G27" s="12">
        <v>95</v>
      </c>
      <c r="H27" s="12">
        <v>100</v>
      </c>
      <c r="I27" s="10">
        <f>G27-H27</f>
        <v>-5</v>
      </c>
      <c r="J27" s="11"/>
      <c r="K27" s="12"/>
      <c r="L27" s="12"/>
      <c r="M27" s="10">
        <f>K27-L27</f>
        <v>0</v>
      </c>
      <c r="N27" s="10"/>
      <c r="O27" s="12"/>
      <c r="P27" s="12"/>
      <c r="Q27" s="10">
        <f>O27-P27</f>
        <v>0</v>
      </c>
      <c r="R27" s="18"/>
      <c r="S27" s="16"/>
      <c r="T27" s="16"/>
      <c r="U27" s="10">
        <f>S27-T27</f>
        <v>0</v>
      </c>
      <c r="V27" s="95"/>
      <c r="W27" s="16"/>
      <c r="X27" s="16"/>
      <c r="Y27" s="10">
        <f>W27-X27</f>
        <v>0</v>
      </c>
      <c r="Z27" s="95"/>
      <c r="AA27" s="16"/>
      <c r="AB27" s="16"/>
      <c r="AC27" s="10">
        <f>AA27-AB27</f>
        <v>0</v>
      </c>
      <c r="AD27" s="95"/>
      <c r="AE27" s="16"/>
      <c r="AF27" s="16"/>
      <c r="AG27" s="10">
        <f>AE27-AF27</f>
        <v>0</v>
      </c>
      <c r="AH27" s="95"/>
      <c r="AI27" s="16">
        <v>100</v>
      </c>
      <c r="AJ27" s="9">
        <v>100</v>
      </c>
      <c r="AK27" s="10">
        <f>AI27-AJ27</f>
        <v>0</v>
      </c>
      <c r="AL27" s="95"/>
      <c r="AM27" s="16">
        <v>95</v>
      </c>
      <c r="AN27" s="12">
        <v>98</v>
      </c>
      <c r="AO27" s="10">
        <f>AM27-AN27</f>
        <v>-3</v>
      </c>
      <c r="AP27" s="95"/>
      <c r="AQ27" s="12"/>
      <c r="AR27" s="12"/>
      <c r="AS27" s="10">
        <f>AQ27-AR27</f>
        <v>0</v>
      </c>
      <c r="AT27" s="95"/>
      <c r="AU27" s="12"/>
      <c r="AV27" s="12"/>
      <c r="AW27" s="10">
        <f>AU27-AV27</f>
        <v>0</v>
      </c>
      <c r="AX27" s="95"/>
      <c r="AY27" s="16"/>
      <c r="AZ27" s="16"/>
      <c r="BA27" s="10">
        <f>AY27-AZ27</f>
        <v>0</v>
      </c>
      <c r="BB27" s="95"/>
      <c r="BC27" s="16"/>
      <c r="BD27" s="16"/>
      <c r="BE27" s="10">
        <f>BC27-BD27</f>
        <v>0</v>
      </c>
      <c r="BF27" s="95"/>
      <c r="BG27" s="16"/>
      <c r="BH27" s="16"/>
      <c r="BI27" s="10">
        <f>BG27-BH27</f>
        <v>0</v>
      </c>
      <c r="BJ27" s="95"/>
      <c r="BK27" s="16"/>
      <c r="BL27" s="16"/>
      <c r="BM27" s="10">
        <f>BK27-BL27</f>
        <v>0</v>
      </c>
      <c r="BN27" s="95"/>
      <c r="BO27" s="16"/>
      <c r="BP27" s="16"/>
      <c r="BQ27" s="10">
        <f>BO27-BP27</f>
        <v>0</v>
      </c>
      <c r="BR27" s="95"/>
      <c r="BS27" s="16"/>
      <c r="BT27" s="16"/>
      <c r="BU27" s="10">
        <f>BS27-BT27</f>
        <v>0</v>
      </c>
      <c r="BV27" s="95"/>
      <c r="BW27" s="16"/>
      <c r="BX27" s="16"/>
      <c r="BY27" s="10">
        <f>BW27-BX27</f>
        <v>0</v>
      </c>
      <c r="BZ27" s="95"/>
      <c r="CA27" s="16"/>
      <c r="CB27" s="16"/>
      <c r="CC27" s="10">
        <f>CA27-CB27</f>
        <v>0</v>
      </c>
      <c r="CD27" s="95"/>
      <c r="CE27" s="16">
        <v>100</v>
      </c>
      <c r="CF27" s="16">
        <v>100</v>
      </c>
      <c r="CG27" s="10">
        <f>CE27-CF27</f>
        <v>0</v>
      </c>
      <c r="CH27" s="95"/>
      <c r="CI27" s="16">
        <v>95</v>
      </c>
      <c r="CJ27" s="12">
        <v>96</v>
      </c>
      <c r="CK27" s="10">
        <f>CI27-CJ27</f>
        <v>-1</v>
      </c>
      <c r="CL27" s="95"/>
      <c r="CM27" s="16"/>
      <c r="CN27" s="16"/>
      <c r="CO27" s="10">
        <f>CM27-CN27</f>
        <v>0</v>
      </c>
      <c r="CP27" s="95"/>
      <c r="CQ27" s="16"/>
      <c r="CR27" s="16"/>
      <c r="CS27" s="10">
        <f>CQ27-CR27</f>
        <v>0</v>
      </c>
      <c r="CT27" s="95"/>
      <c r="CU27" s="16"/>
      <c r="CV27" s="16"/>
      <c r="CW27" s="10">
        <f>CU27-CV27</f>
        <v>0</v>
      </c>
      <c r="CX27" s="95"/>
      <c r="CY27" s="16"/>
      <c r="CZ27" s="12"/>
      <c r="DA27" s="10">
        <f>CY27-CZ27</f>
        <v>0</v>
      </c>
      <c r="DB27" s="95"/>
      <c r="DC27" s="16">
        <v>100</v>
      </c>
      <c r="DD27" s="16">
        <v>100</v>
      </c>
      <c r="DE27" s="10">
        <f>DC27-DD27</f>
        <v>0</v>
      </c>
      <c r="DF27" s="95"/>
      <c r="DG27" s="16">
        <v>95</v>
      </c>
      <c r="DH27" s="12">
        <v>96</v>
      </c>
      <c r="DI27" s="10">
        <f>DG27-DH27</f>
        <v>-1</v>
      </c>
      <c r="DJ27" s="95"/>
      <c r="DK27" s="16"/>
      <c r="DL27" s="16"/>
      <c r="DM27" s="10">
        <f>DK27-DL27</f>
        <v>0</v>
      </c>
      <c r="DN27" s="95"/>
      <c r="DO27" s="16"/>
      <c r="DP27" s="16"/>
      <c r="DQ27" s="10">
        <f>DO27-DP27</f>
        <v>0</v>
      </c>
      <c r="DR27" s="95"/>
      <c r="DS27" s="16">
        <v>100</v>
      </c>
      <c r="DT27" s="16">
        <v>100</v>
      </c>
      <c r="DU27" s="10">
        <f>DS27-DT27</f>
        <v>0</v>
      </c>
      <c r="DV27" s="95"/>
      <c r="DW27" s="16">
        <v>95</v>
      </c>
      <c r="DX27" s="12">
        <v>96</v>
      </c>
      <c r="DY27" s="10">
        <f>DW27-DX27</f>
        <v>-1</v>
      </c>
      <c r="DZ27" s="95"/>
      <c r="EA27" s="16"/>
      <c r="EB27" s="16"/>
      <c r="EC27" s="10">
        <f>EA27-EB27</f>
        <v>0</v>
      </c>
      <c r="ED27" s="95"/>
      <c r="EE27" s="16"/>
      <c r="EF27" s="16"/>
      <c r="EG27" s="10">
        <f>EE27-EF27</f>
        <v>0</v>
      </c>
      <c r="EH27" s="95"/>
      <c r="EI27" s="16"/>
      <c r="EJ27" s="16"/>
      <c r="EK27" s="10">
        <f>EI27-EJ27</f>
        <v>0</v>
      </c>
      <c r="EL27" s="95"/>
      <c r="EM27" s="16"/>
      <c r="EN27" s="16"/>
      <c r="EO27" s="10">
        <f>EM27-EN27</f>
        <v>0</v>
      </c>
      <c r="EP27" s="95"/>
      <c r="EQ27" s="37">
        <v>10</v>
      </c>
      <c r="ER27" s="37">
        <v>10</v>
      </c>
      <c r="ES27" s="94">
        <v>1</v>
      </c>
    </row>
    <row r="28" spans="1:149" ht="14.25" customHeight="1" x14ac:dyDescent="0.25">
      <c r="A28" s="97">
        <v>24</v>
      </c>
      <c r="B28" s="96" t="s">
        <v>34</v>
      </c>
      <c r="C28" s="9"/>
      <c r="D28" s="9"/>
      <c r="E28" s="10">
        <f>C28-D28</f>
        <v>0</v>
      </c>
      <c r="F28" s="11"/>
      <c r="G28" s="12">
        <v>95</v>
      </c>
      <c r="H28" s="12">
        <v>100</v>
      </c>
      <c r="I28" s="10">
        <f>G28-H28</f>
        <v>-5</v>
      </c>
      <c r="J28" s="11"/>
      <c r="K28" s="9"/>
      <c r="L28" s="9"/>
      <c r="M28" s="10">
        <f>K28-L28</f>
        <v>0</v>
      </c>
      <c r="N28" s="10"/>
      <c r="O28" s="12"/>
      <c r="P28" s="12"/>
      <c r="Q28" s="10">
        <f>O28-P28</f>
        <v>0</v>
      </c>
      <c r="R28" s="18"/>
      <c r="S28" s="16"/>
      <c r="T28" s="16"/>
      <c r="U28" s="10">
        <f>S28-T28</f>
        <v>0</v>
      </c>
      <c r="V28" s="95"/>
      <c r="W28" s="16"/>
      <c r="X28" s="16"/>
      <c r="Y28" s="10">
        <f>W28-X28</f>
        <v>0</v>
      </c>
      <c r="Z28" s="95"/>
      <c r="AA28" s="16"/>
      <c r="AB28" s="16"/>
      <c r="AC28" s="10">
        <f>AA28-AB28</f>
        <v>0</v>
      </c>
      <c r="AD28" s="95"/>
      <c r="AE28" s="16"/>
      <c r="AF28" s="16"/>
      <c r="AG28" s="10">
        <f>AE28-AF28</f>
        <v>0</v>
      </c>
      <c r="AH28" s="95"/>
      <c r="AI28" s="16">
        <v>100</v>
      </c>
      <c r="AJ28" s="9">
        <v>100</v>
      </c>
      <c r="AK28" s="10">
        <f>AI28-AJ28</f>
        <v>0</v>
      </c>
      <c r="AL28" s="95"/>
      <c r="AM28" s="16">
        <v>95</v>
      </c>
      <c r="AN28" s="12">
        <v>95</v>
      </c>
      <c r="AO28" s="10">
        <f>AM28-AN28</f>
        <v>0</v>
      </c>
      <c r="AP28" s="95"/>
      <c r="AQ28" s="9"/>
      <c r="AR28" s="9"/>
      <c r="AS28" s="10">
        <f>AQ28-AR28</f>
        <v>0</v>
      </c>
      <c r="AT28" s="95"/>
      <c r="AU28" s="18">
        <v>95</v>
      </c>
      <c r="AV28" s="99">
        <v>100</v>
      </c>
      <c r="AW28" s="10">
        <f>AU28-AV28</f>
        <v>-5</v>
      </c>
      <c r="AX28" s="95"/>
      <c r="AY28" s="9">
        <v>100</v>
      </c>
      <c r="AZ28" s="22">
        <v>50</v>
      </c>
      <c r="BA28" s="10">
        <f>AY28-AZ28</f>
        <v>50</v>
      </c>
      <c r="BB28" s="95"/>
      <c r="BC28" s="18">
        <v>95</v>
      </c>
      <c r="BD28" s="99">
        <v>95</v>
      </c>
      <c r="BE28" s="10">
        <f>BC28-BD28</f>
        <v>0</v>
      </c>
      <c r="BF28" s="95"/>
      <c r="BG28" s="16"/>
      <c r="BH28" s="16"/>
      <c r="BI28" s="10">
        <f>BG28-BH28</f>
        <v>0</v>
      </c>
      <c r="BJ28" s="95"/>
      <c r="BK28" s="16">
        <v>95</v>
      </c>
      <c r="BL28" s="16">
        <v>100</v>
      </c>
      <c r="BM28" s="10">
        <f>BK28-BL28</f>
        <v>-5</v>
      </c>
      <c r="BN28" s="95"/>
      <c r="BO28" s="16"/>
      <c r="BP28" s="16"/>
      <c r="BQ28" s="10">
        <f>BO28-BP28</f>
        <v>0</v>
      </c>
      <c r="BR28" s="95"/>
      <c r="BS28" s="16"/>
      <c r="BT28" s="16"/>
      <c r="BU28" s="10">
        <f>BS28-BT28</f>
        <v>0</v>
      </c>
      <c r="BV28" s="95"/>
      <c r="BW28" s="16"/>
      <c r="BX28" s="16"/>
      <c r="BY28" s="10">
        <f>BW28-BX28</f>
        <v>0</v>
      </c>
      <c r="BZ28" s="95"/>
      <c r="CA28" s="16"/>
      <c r="CB28" s="16"/>
      <c r="CC28" s="10">
        <f>CA28-CB28</f>
        <v>0</v>
      </c>
      <c r="CD28" s="95"/>
      <c r="CE28" s="16">
        <v>100</v>
      </c>
      <c r="CF28" s="16">
        <v>61</v>
      </c>
      <c r="CG28" s="10">
        <f>CE28-CF28</f>
        <v>39</v>
      </c>
      <c r="CH28" s="95"/>
      <c r="CI28" s="16">
        <v>95</v>
      </c>
      <c r="CJ28" s="12">
        <v>95</v>
      </c>
      <c r="CK28" s="10">
        <f>CI28-CJ28</f>
        <v>0</v>
      </c>
      <c r="CL28" s="95"/>
      <c r="CM28" s="16"/>
      <c r="CN28" s="16"/>
      <c r="CO28" s="10">
        <f>CM28-CN28</f>
        <v>0</v>
      </c>
      <c r="CP28" s="95"/>
      <c r="CQ28" s="16"/>
      <c r="CR28" s="16"/>
      <c r="CS28" s="10">
        <f>CQ28-CR28</f>
        <v>0</v>
      </c>
      <c r="CT28" s="95"/>
      <c r="CU28" s="16"/>
      <c r="CV28" s="98"/>
      <c r="CW28" s="10">
        <f>CU28-CV28</f>
        <v>0</v>
      </c>
      <c r="CX28" s="95"/>
      <c r="CY28" s="18">
        <v>95</v>
      </c>
      <c r="CZ28" s="99">
        <v>100</v>
      </c>
      <c r="DA28" s="10">
        <f>CY28-CZ28</f>
        <v>-5</v>
      </c>
      <c r="DB28" s="95"/>
      <c r="DC28" s="16"/>
      <c r="DD28" s="16"/>
      <c r="DE28" s="10">
        <f>DC28-DD28</f>
        <v>0</v>
      </c>
      <c r="DF28" s="95"/>
      <c r="DG28" s="16"/>
      <c r="DH28" s="16"/>
      <c r="DI28" s="10">
        <f>DG28-DH28</f>
        <v>0</v>
      </c>
      <c r="DJ28" s="95"/>
      <c r="DK28" s="16"/>
      <c r="DL28" s="16"/>
      <c r="DM28" s="10">
        <f>DK28-DL28</f>
        <v>0</v>
      </c>
      <c r="DN28" s="95"/>
      <c r="DO28" s="16"/>
      <c r="DP28" s="16"/>
      <c r="DQ28" s="10">
        <f>DO28-DP28</f>
        <v>0</v>
      </c>
      <c r="DR28" s="95"/>
      <c r="DS28" s="16"/>
      <c r="DT28" s="16"/>
      <c r="DU28" s="10">
        <f>DS28-DT28</f>
        <v>0</v>
      </c>
      <c r="DV28" s="95"/>
      <c r="DW28" s="16">
        <v>95</v>
      </c>
      <c r="DX28" s="12">
        <v>95</v>
      </c>
      <c r="DY28" s="10">
        <f>DW28-DX28</f>
        <v>0</v>
      </c>
      <c r="DZ28" s="95"/>
      <c r="EA28" s="16"/>
      <c r="EB28" s="16"/>
      <c r="EC28" s="10">
        <f>EA28-EB28</f>
        <v>0</v>
      </c>
      <c r="ED28" s="95"/>
      <c r="EE28" s="16"/>
      <c r="EF28" s="16"/>
      <c r="EG28" s="10">
        <f>EE28-EF28</f>
        <v>0</v>
      </c>
      <c r="EH28" s="95"/>
      <c r="EI28" s="16"/>
      <c r="EJ28" s="16"/>
      <c r="EK28" s="10">
        <f>EI28-EJ28</f>
        <v>0</v>
      </c>
      <c r="EL28" s="95"/>
      <c r="EM28" s="16"/>
      <c r="EN28" s="16"/>
      <c r="EO28" s="10">
        <f>EM28-EN28</f>
        <v>0</v>
      </c>
      <c r="EP28" s="95"/>
      <c r="EQ28" s="37">
        <v>11</v>
      </c>
      <c r="ER28" s="37">
        <v>9</v>
      </c>
      <c r="ES28" s="94">
        <v>0.83333333333333337</v>
      </c>
    </row>
    <row r="29" spans="1:149" ht="14.25" customHeight="1" x14ac:dyDescent="0.25">
      <c r="A29" s="97">
        <v>25</v>
      </c>
      <c r="B29" s="96" t="s">
        <v>88</v>
      </c>
      <c r="C29" s="9">
        <v>100</v>
      </c>
      <c r="D29" s="9">
        <v>100</v>
      </c>
      <c r="E29" s="10">
        <f>C29-D29</f>
        <v>0</v>
      </c>
      <c r="F29" s="11"/>
      <c r="G29" s="12">
        <v>95</v>
      </c>
      <c r="H29" s="12">
        <v>100</v>
      </c>
      <c r="I29" s="10">
        <f>G29-H29</f>
        <v>-5</v>
      </c>
      <c r="J29" s="11"/>
      <c r="K29" s="12"/>
      <c r="L29" s="12"/>
      <c r="M29" s="10">
        <f>K29-L29</f>
        <v>0</v>
      </c>
      <c r="N29" s="10"/>
      <c r="O29" s="12"/>
      <c r="P29" s="12"/>
      <c r="Q29" s="10">
        <f>O29-P29</f>
        <v>0</v>
      </c>
      <c r="R29" s="18"/>
      <c r="S29" s="16"/>
      <c r="T29" s="16"/>
      <c r="U29" s="10">
        <f>S29-T29</f>
        <v>0</v>
      </c>
      <c r="V29" s="95"/>
      <c r="W29" s="16"/>
      <c r="X29" s="16"/>
      <c r="Y29" s="10">
        <f>W29-X29</f>
        <v>0</v>
      </c>
      <c r="Z29" s="95"/>
      <c r="AA29" s="16"/>
      <c r="AB29" s="16"/>
      <c r="AC29" s="10">
        <f>AA29-AB29</f>
        <v>0</v>
      </c>
      <c r="AD29" s="95"/>
      <c r="AE29" s="16"/>
      <c r="AF29" s="16"/>
      <c r="AG29" s="10">
        <f>AE29-AF29</f>
        <v>0</v>
      </c>
      <c r="AH29" s="95"/>
      <c r="AI29" s="16">
        <v>100</v>
      </c>
      <c r="AJ29" s="9">
        <v>100</v>
      </c>
      <c r="AK29" s="10">
        <f>AI29-AJ29</f>
        <v>0</v>
      </c>
      <c r="AL29" s="95"/>
      <c r="AM29" s="16">
        <v>95</v>
      </c>
      <c r="AN29" s="12">
        <v>100</v>
      </c>
      <c r="AO29" s="10">
        <f>AM29-AN29</f>
        <v>-5</v>
      </c>
      <c r="AP29" s="95"/>
      <c r="AQ29" s="16"/>
      <c r="AR29" s="16"/>
      <c r="AS29" s="10">
        <f>AQ29-AR29</f>
        <v>0</v>
      </c>
      <c r="AT29" s="95"/>
      <c r="AU29" s="18"/>
      <c r="AV29" s="18"/>
      <c r="AW29" s="10">
        <f>AU29-AV29</f>
        <v>0</v>
      </c>
      <c r="AX29" s="95"/>
      <c r="AY29" s="24">
        <v>100</v>
      </c>
      <c r="AZ29" s="25">
        <v>100</v>
      </c>
      <c r="BA29" s="10">
        <f>AY29-AZ29</f>
        <v>0</v>
      </c>
      <c r="BB29" s="95"/>
      <c r="BC29" s="100">
        <v>95</v>
      </c>
      <c r="BD29" s="99">
        <v>100</v>
      </c>
      <c r="BE29" s="10">
        <f>BC29-BD29</f>
        <v>-5</v>
      </c>
      <c r="BF29" s="95"/>
      <c r="BG29" s="16"/>
      <c r="BH29" s="16"/>
      <c r="BI29" s="10">
        <f>BG29-BH29</f>
        <v>0</v>
      </c>
      <c r="BJ29" s="95"/>
      <c r="BK29" s="16"/>
      <c r="BL29" s="16"/>
      <c r="BM29" s="10">
        <f>BK29-BL29</f>
        <v>0</v>
      </c>
      <c r="BN29" s="95"/>
      <c r="BO29" s="16"/>
      <c r="BP29" s="16"/>
      <c r="BQ29" s="10">
        <f>BO29-BP29</f>
        <v>0</v>
      </c>
      <c r="BR29" s="95"/>
      <c r="BS29" s="16"/>
      <c r="BT29" s="16"/>
      <c r="BU29" s="10">
        <f>BS29-BT29</f>
        <v>0</v>
      </c>
      <c r="BV29" s="95"/>
      <c r="BW29" s="16"/>
      <c r="BX29" s="16"/>
      <c r="BY29" s="10">
        <f>BW29-BX29</f>
        <v>0</v>
      </c>
      <c r="BZ29" s="95"/>
      <c r="CA29" s="16"/>
      <c r="CB29" s="16"/>
      <c r="CC29" s="10">
        <f>CA29-CB29</f>
        <v>0</v>
      </c>
      <c r="CD29" s="95"/>
      <c r="CE29" s="16">
        <v>100</v>
      </c>
      <c r="CF29" s="16">
        <v>100</v>
      </c>
      <c r="CG29" s="10">
        <f>CE29-CF29</f>
        <v>0</v>
      </c>
      <c r="CH29" s="95"/>
      <c r="CI29" s="16">
        <v>95</v>
      </c>
      <c r="CJ29" s="12">
        <v>100</v>
      </c>
      <c r="CK29" s="10">
        <f>CI29-CJ29</f>
        <v>-5</v>
      </c>
      <c r="CL29" s="95"/>
      <c r="CM29" s="16"/>
      <c r="CN29" s="16"/>
      <c r="CO29" s="10">
        <f>CM29-CN29</f>
        <v>0</v>
      </c>
      <c r="CP29" s="95"/>
      <c r="CQ29" s="16"/>
      <c r="CR29" s="16"/>
      <c r="CS29" s="10">
        <f>CQ29-CR29</f>
        <v>0</v>
      </c>
      <c r="CT29" s="95"/>
      <c r="CU29" s="16"/>
      <c r="CV29" s="16"/>
      <c r="CW29" s="10">
        <f>CU29-CV29</f>
        <v>0</v>
      </c>
      <c r="CX29" s="95"/>
      <c r="CY29" s="16"/>
      <c r="CZ29" s="12"/>
      <c r="DA29" s="10">
        <f>CY29-CZ29</f>
        <v>0</v>
      </c>
      <c r="DB29" s="95"/>
      <c r="DC29" s="16"/>
      <c r="DD29" s="16"/>
      <c r="DE29" s="10">
        <f>DC29-DD29</f>
        <v>0</v>
      </c>
      <c r="DF29" s="95"/>
      <c r="DG29" s="16"/>
      <c r="DH29" s="16"/>
      <c r="DI29" s="10">
        <f>DG29-DH29</f>
        <v>0</v>
      </c>
      <c r="DJ29" s="95"/>
      <c r="DK29" s="16"/>
      <c r="DL29" s="16"/>
      <c r="DM29" s="10">
        <f>DK29-DL29</f>
        <v>0</v>
      </c>
      <c r="DN29" s="95"/>
      <c r="DO29" s="16"/>
      <c r="DP29" s="16"/>
      <c r="DQ29" s="10">
        <f>DO29-DP29</f>
        <v>0</v>
      </c>
      <c r="DR29" s="95"/>
      <c r="DS29" s="16">
        <v>100</v>
      </c>
      <c r="DT29" s="16">
        <v>100</v>
      </c>
      <c r="DU29" s="10">
        <f>DS29-DT29</f>
        <v>0</v>
      </c>
      <c r="DV29" s="95"/>
      <c r="DW29" s="16">
        <v>95</v>
      </c>
      <c r="DX29" s="12">
        <v>100</v>
      </c>
      <c r="DY29" s="10">
        <f>DW29-DX29</f>
        <v>-5</v>
      </c>
      <c r="DZ29" s="95"/>
      <c r="EA29" s="16"/>
      <c r="EB29" s="16"/>
      <c r="EC29" s="10">
        <f>EA29-EB29</f>
        <v>0</v>
      </c>
      <c r="ED29" s="95"/>
      <c r="EE29" s="16"/>
      <c r="EF29" s="16"/>
      <c r="EG29" s="10">
        <f>EE29-EF29</f>
        <v>0</v>
      </c>
      <c r="EH29" s="95"/>
      <c r="EI29" s="16"/>
      <c r="EJ29" s="16"/>
      <c r="EK29" s="10">
        <f>EI29-EJ29</f>
        <v>0</v>
      </c>
      <c r="EL29" s="95"/>
      <c r="EM29" s="16"/>
      <c r="EN29" s="16"/>
      <c r="EO29" s="10">
        <f>EM29-EN29</f>
        <v>0</v>
      </c>
      <c r="EP29" s="95"/>
      <c r="EQ29" s="37">
        <v>10</v>
      </c>
      <c r="ER29" s="37">
        <v>10</v>
      </c>
      <c r="ES29" s="94">
        <v>1</v>
      </c>
    </row>
    <row r="30" spans="1:149" ht="14.25" customHeight="1" x14ac:dyDescent="0.25">
      <c r="A30" s="97">
        <v>26</v>
      </c>
      <c r="B30" s="96" t="s">
        <v>35</v>
      </c>
      <c r="C30" s="9"/>
      <c r="D30" s="9"/>
      <c r="E30" s="10">
        <f>C30-D30</f>
        <v>0</v>
      </c>
      <c r="F30" s="11"/>
      <c r="G30" s="12"/>
      <c r="H30" s="12"/>
      <c r="I30" s="10">
        <f>G30-H30</f>
        <v>0</v>
      </c>
      <c r="J30" s="11"/>
      <c r="K30" s="12"/>
      <c r="L30" s="12"/>
      <c r="M30" s="10">
        <f>K30-L30</f>
        <v>0</v>
      </c>
      <c r="N30" s="10"/>
      <c r="O30" s="12"/>
      <c r="P30" s="12"/>
      <c r="Q30" s="10">
        <f>O30-P30</f>
        <v>0</v>
      </c>
      <c r="R30" s="18"/>
      <c r="S30" s="16"/>
      <c r="T30" s="16"/>
      <c r="U30" s="10">
        <f>S30-T30</f>
        <v>0</v>
      </c>
      <c r="V30" s="95"/>
      <c r="W30" s="16"/>
      <c r="X30" s="16"/>
      <c r="Y30" s="10">
        <f>W30-X30</f>
        <v>0</v>
      </c>
      <c r="Z30" s="95"/>
      <c r="AA30" s="16"/>
      <c r="AB30" s="16"/>
      <c r="AC30" s="10">
        <f>AA30-AB30</f>
        <v>0</v>
      </c>
      <c r="AD30" s="95"/>
      <c r="AE30" s="16"/>
      <c r="AF30" s="16"/>
      <c r="AG30" s="10">
        <f>AE30-AF30</f>
        <v>0</v>
      </c>
      <c r="AH30" s="95"/>
      <c r="AI30" s="16">
        <v>100</v>
      </c>
      <c r="AJ30" s="9">
        <v>100</v>
      </c>
      <c r="AK30" s="10">
        <f>AI30-AJ30</f>
        <v>0</v>
      </c>
      <c r="AL30" s="95"/>
      <c r="AM30" s="16">
        <v>95</v>
      </c>
      <c r="AN30" s="12">
        <v>100</v>
      </c>
      <c r="AO30" s="10">
        <f>AM30-AN30</f>
        <v>-5</v>
      </c>
      <c r="AP30" s="95"/>
      <c r="AQ30" s="9">
        <v>0</v>
      </c>
      <c r="AR30" s="9">
        <v>0</v>
      </c>
      <c r="AS30" s="10">
        <f>AQ30-AR30</f>
        <v>0</v>
      </c>
      <c r="AT30" s="95"/>
      <c r="AU30" s="18">
        <v>95</v>
      </c>
      <c r="AV30" s="99">
        <v>100</v>
      </c>
      <c r="AW30" s="10">
        <f>AU30-AV30</f>
        <v>-5</v>
      </c>
      <c r="AX30" s="95"/>
      <c r="AY30" s="16"/>
      <c r="AZ30" s="16"/>
      <c r="BA30" s="10">
        <f>AY30-AZ30</f>
        <v>0</v>
      </c>
      <c r="BB30" s="95"/>
      <c r="BC30" s="16"/>
      <c r="BD30" s="16"/>
      <c r="BE30" s="10">
        <f>BC30-BD30</f>
        <v>0</v>
      </c>
      <c r="BF30" s="95"/>
      <c r="BG30" s="16"/>
      <c r="BH30" s="16"/>
      <c r="BI30" s="10">
        <f>BG30-BH30</f>
        <v>0</v>
      </c>
      <c r="BJ30" s="95"/>
      <c r="BK30" s="16"/>
      <c r="BL30" s="16"/>
      <c r="BM30" s="10">
        <f>BK30-BL30</f>
        <v>0</v>
      </c>
      <c r="BN30" s="95"/>
      <c r="BO30" s="16">
        <v>100</v>
      </c>
      <c r="BP30" s="98">
        <v>100</v>
      </c>
      <c r="BQ30" s="10">
        <f>BO30-BP30</f>
        <v>0</v>
      </c>
      <c r="BR30" s="95"/>
      <c r="BS30" s="16">
        <v>95</v>
      </c>
      <c r="BT30" s="16">
        <v>95</v>
      </c>
      <c r="BU30" s="10">
        <f>BS30-BT30</f>
        <v>0</v>
      </c>
      <c r="BV30" s="95"/>
      <c r="BW30" s="16"/>
      <c r="BX30" s="16"/>
      <c r="BY30" s="10">
        <f>BW30-BX30</f>
        <v>0</v>
      </c>
      <c r="BZ30" s="95"/>
      <c r="CA30" s="16"/>
      <c r="CB30" s="12"/>
      <c r="CC30" s="10">
        <f>CA30-CB30</f>
        <v>0</v>
      </c>
      <c r="CD30" s="95"/>
      <c r="CE30" s="16"/>
      <c r="CF30" s="16"/>
      <c r="CG30" s="10">
        <f>CE30-CF30</f>
        <v>0</v>
      </c>
      <c r="CH30" s="95"/>
      <c r="CI30" s="16"/>
      <c r="CJ30" s="16"/>
      <c r="CK30" s="10">
        <f>CI30-CJ30</f>
        <v>0</v>
      </c>
      <c r="CL30" s="95"/>
      <c r="CM30" s="16"/>
      <c r="CN30" s="16"/>
      <c r="CO30" s="10">
        <f>CM30-CN30</f>
        <v>0</v>
      </c>
      <c r="CP30" s="95"/>
      <c r="CQ30" s="16"/>
      <c r="CR30" s="16"/>
      <c r="CS30" s="10">
        <f>CQ30-CR30</f>
        <v>0</v>
      </c>
      <c r="CT30" s="95"/>
      <c r="CU30" s="16"/>
      <c r="CV30" s="98"/>
      <c r="CW30" s="10">
        <f>CU30-CV30</f>
        <v>0</v>
      </c>
      <c r="CX30" s="95"/>
      <c r="CY30" s="18">
        <v>95</v>
      </c>
      <c r="CZ30" s="99">
        <v>100</v>
      </c>
      <c r="DA30" s="10">
        <f>CY30-CZ30</f>
        <v>-5</v>
      </c>
      <c r="DB30" s="95"/>
      <c r="DC30" s="16"/>
      <c r="DD30" s="16"/>
      <c r="DE30" s="10">
        <f>DC30-DD30</f>
        <v>0</v>
      </c>
      <c r="DF30" s="95"/>
      <c r="DG30" s="16"/>
      <c r="DH30" s="16"/>
      <c r="DI30" s="10">
        <f>DG30-DH30</f>
        <v>0</v>
      </c>
      <c r="DJ30" s="95"/>
      <c r="DK30" s="16"/>
      <c r="DL30" s="16"/>
      <c r="DM30" s="10">
        <f>DK30-DL30</f>
        <v>0</v>
      </c>
      <c r="DN30" s="95"/>
      <c r="DO30" s="16"/>
      <c r="DP30" s="16"/>
      <c r="DQ30" s="10">
        <f>DO30-DP30</f>
        <v>0</v>
      </c>
      <c r="DR30" s="95"/>
      <c r="DS30" s="16">
        <v>100</v>
      </c>
      <c r="DT30" s="16">
        <v>100</v>
      </c>
      <c r="DU30" s="10">
        <f>DS30-DT30</f>
        <v>0</v>
      </c>
      <c r="DV30" s="95"/>
      <c r="DW30" s="16">
        <v>95</v>
      </c>
      <c r="DX30" s="12">
        <v>100</v>
      </c>
      <c r="DY30" s="10">
        <f>DW30-DX30</f>
        <v>-5</v>
      </c>
      <c r="DZ30" s="95"/>
      <c r="EA30" s="16"/>
      <c r="EB30" s="16"/>
      <c r="EC30" s="10">
        <f>EA30-EB30</f>
        <v>0</v>
      </c>
      <c r="ED30" s="95"/>
      <c r="EE30" s="16"/>
      <c r="EF30" s="16"/>
      <c r="EG30" s="10">
        <f>EE30-EF30</f>
        <v>0</v>
      </c>
      <c r="EH30" s="95"/>
      <c r="EI30" s="16"/>
      <c r="EJ30" s="16"/>
      <c r="EK30" s="10">
        <f>EI30-EJ30</f>
        <v>0</v>
      </c>
      <c r="EL30" s="95"/>
      <c r="EM30" s="16"/>
      <c r="EN30" s="16"/>
      <c r="EO30" s="10">
        <f>EM30-EN30</f>
        <v>0</v>
      </c>
      <c r="EP30" s="95"/>
      <c r="EQ30" s="37">
        <v>8</v>
      </c>
      <c r="ER30" s="37">
        <v>8</v>
      </c>
      <c r="ES30" s="94">
        <v>1</v>
      </c>
    </row>
    <row r="31" spans="1:149" ht="14.25" customHeight="1" x14ac:dyDescent="0.25">
      <c r="A31" s="97">
        <v>27</v>
      </c>
      <c r="B31" s="96" t="s">
        <v>11</v>
      </c>
      <c r="C31" s="9"/>
      <c r="D31" s="9"/>
      <c r="E31" s="10">
        <f>C31-D31</f>
        <v>0</v>
      </c>
      <c r="F31" s="11"/>
      <c r="G31" s="12"/>
      <c r="H31" s="12"/>
      <c r="I31" s="10">
        <f>G31-H31</f>
        <v>0</v>
      </c>
      <c r="J31" s="11"/>
      <c r="K31" s="12"/>
      <c r="L31" s="12"/>
      <c r="M31" s="10">
        <f>K31-L31</f>
        <v>0</v>
      </c>
      <c r="N31" s="10"/>
      <c r="O31" s="12"/>
      <c r="P31" s="12"/>
      <c r="Q31" s="10">
        <f>O31-P31</f>
        <v>0</v>
      </c>
      <c r="R31" s="18"/>
      <c r="S31" s="16"/>
      <c r="T31" s="16"/>
      <c r="U31" s="10">
        <f>S31-T31</f>
        <v>0</v>
      </c>
      <c r="V31" s="95"/>
      <c r="W31" s="16"/>
      <c r="X31" s="16"/>
      <c r="Y31" s="10">
        <f>W31-X31</f>
        <v>0</v>
      </c>
      <c r="Z31" s="95"/>
      <c r="AA31" s="16"/>
      <c r="AB31" s="16"/>
      <c r="AC31" s="10">
        <f>AA31-AB31</f>
        <v>0</v>
      </c>
      <c r="AD31" s="95"/>
      <c r="AE31" s="16"/>
      <c r="AF31" s="16"/>
      <c r="AG31" s="10">
        <f>AE31-AF31</f>
        <v>0</v>
      </c>
      <c r="AH31" s="95"/>
      <c r="AI31" s="16">
        <v>100</v>
      </c>
      <c r="AJ31" s="9">
        <v>100</v>
      </c>
      <c r="AK31" s="10">
        <f>AI31-AJ31</f>
        <v>0</v>
      </c>
      <c r="AL31" s="95"/>
      <c r="AM31" s="16">
        <v>95</v>
      </c>
      <c r="AN31" s="12">
        <v>95</v>
      </c>
      <c r="AO31" s="10">
        <f>AM31-AN31</f>
        <v>0</v>
      </c>
      <c r="AP31" s="95"/>
      <c r="AQ31" s="16"/>
      <c r="AR31" s="16"/>
      <c r="AS31" s="10">
        <f>AQ31-AR31</f>
        <v>0</v>
      </c>
      <c r="AT31" s="95"/>
      <c r="AU31" s="18"/>
      <c r="AV31" s="18"/>
      <c r="AW31" s="10">
        <f>AU31-AV31</f>
        <v>0</v>
      </c>
      <c r="AX31" s="95"/>
      <c r="AY31" s="16"/>
      <c r="AZ31" s="16"/>
      <c r="BA31" s="10">
        <f>AY31-AZ31</f>
        <v>0</v>
      </c>
      <c r="BB31" s="95"/>
      <c r="BC31" s="16"/>
      <c r="BD31" s="16"/>
      <c r="BE31" s="10">
        <f>BC31-BD31</f>
        <v>0</v>
      </c>
      <c r="BF31" s="95"/>
      <c r="BG31" s="16"/>
      <c r="BH31" s="16"/>
      <c r="BI31" s="10">
        <f>BG31-BH31</f>
        <v>0</v>
      </c>
      <c r="BJ31" s="95"/>
      <c r="BK31" s="16"/>
      <c r="BL31" s="16"/>
      <c r="BM31" s="10">
        <f>BK31-BL31</f>
        <v>0</v>
      </c>
      <c r="BN31" s="95"/>
      <c r="BO31" s="16"/>
      <c r="BP31" s="16"/>
      <c r="BQ31" s="10">
        <f>BO31-BP31</f>
        <v>0</v>
      </c>
      <c r="BR31" s="95"/>
      <c r="BS31" s="16"/>
      <c r="BT31" s="16"/>
      <c r="BU31" s="10">
        <f>BS31-BT31</f>
        <v>0</v>
      </c>
      <c r="BV31" s="95"/>
      <c r="BW31" s="16"/>
      <c r="BX31" s="16"/>
      <c r="BY31" s="10">
        <f>BW31-BX31</f>
        <v>0</v>
      </c>
      <c r="BZ31" s="95"/>
      <c r="CA31" s="16"/>
      <c r="CB31" s="16"/>
      <c r="CC31" s="10">
        <f>CA31-CB31</f>
        <v>0</v>
      </c>
      <c r="CD31" s="95"/>
      <c r="CE31" s="16">
        <v>100</v>
      </c>
      <c r="CF31" s="16">
        <v>100</v>
      </c>
      <c r="CG31" s="10">
        <f>CE31-CF31</f>
        <v>0</v>
      </c>
      <c r="CH31" s="95"/>
      <c r="CI31" s="16">
        <v>95</v>
      </c>
      <c r="CJ31" s="12">
        <v>90</v>
      </c>
      <c r="CK31" s="10">
        <f>CI31-CJ31</f>
        <v>5</v>
      </c>
      <c r="CL31" s="95"/>
      <c r="CM31" s="16"/>
      <c r="CN31" s="16"/>
      <c r="CO31" s="10">
        <f>CM31-CN31</f>
        <v>0</v>
      </c>
      <c r="CP31" s="95"/>
      <c r="CQ31" s="16"/>
      <c r="CR31" s="16"/>
      <c r="CS31" s="10">
        <f>CQ31-CR31</f>
        <v>0</v>
      </c>
      <c r="CT31" s="95"/>
      <c r="CU31" s="16"/>
      <c r="CV31" s="16"/>
      <c r="CW31" s="10">
        <f>CU31-CV31</f>
        <v>0</v>
      </c>
      <c r="CX31" s="95"/>
      <c r="CY31" s="16"/>
      <c r="CZ31" s="16"/>
      <c r="DA31" s="10">
        <f>CY31-CZ31</f>
        <v>0</v>
      </c>
      <c r="DB31" s="95"/>
      <c r="DC31" s="16"/>
      <c r="DD31" s="16"/>
      <c r="DE31" s="10">
        <f>DC31-DD31</f>
        <v>0</v>
      </c>
      <c r="DF31" s="95"/>
      <c r="DG31" s="16"/>
      <c r="DH31" s="16"/>
      <c r="DI31" s="10">
        <f>DG31-DH31</f>
        <v>0</v>
      </c>
      <c r="DJ31" s="95"/>
      <c r="DK31" s="16"/>
      <c r="DL31" s="16"/>
      <c r="DM31" s="10">
        <f>DK31-DL31</f>
        <v>0</v>
      </c>
      <c r="DN31" s="95"/>
      <c r="DO31" s="16"/>
      <c r="DP31" s="16"/>
      <c r="DQ31" s="10">
        <f>DO31-DP31</f>
        <v>0</v>
      </c>
      <c r="DR31" s="95"/>
      <c r="DS31" s="16"/>
      <c r="DT31" s="16"/>
      <c r="DU31" s="10"/>
      <c r="DV31" s="95"/>
      <c r="DW31" s="16"/>
      <c r="DX31" s="16"/>
      <c r="DY31" s="10"/>
      <c r="DZ31" s="95"/>
      <c r="EA31" s="16"/>
      <c r="EB31" s="16"/>
      <c r="EC31" s="10"/>
      <c r="ED31" s="95"/>
      <c r="EE31" s="16"/>
      <c r="EF31" s="16"/>
      <c r="EG31" s="10"/>
      <c r="EH31" s="95"/>
      <c r="EI31" s="16"/>
      <c r="EJ31" s="16"/>
      <c r="EK31" s="10"/>
      <c r="EL31" s="95"/>
      <c r="EM31" s="16"/>
      <c r="EN31" s="16"/>
      <c r="EO31" s="10"/>
      <c r="EP31" s="95"/>
      <c r="EQ31" s="37">
        <v>4</v>
      </c>
      <c r="ER31" s="37">
        <v>4</v>
      </c>
      <c r="ES31" s="94">
        <v>1</v>
      </c>
    </row>
    <row r="32" spans="1:149" ht="14.25" customHeight="1" x14ac:dyDescent="0.25">
      <c r="A32" s="97">
        <v>28</v>
      </c>
      <c r="B32" s="96" t="s">
        <v>36</v>
      </c>
      <c r="C32" s="9">
        <v>100</v>
      </c>
      <c r="D32" s="9">
        <v>100</v>
      </c>
      <c r="E32" s="10">
        <f>C32-D32</f>
        <v>0</v>
      </c>
      <c r="F32" s="11"/>
      <c r="G32" s="12">
        <v>95</v>
      </c>
      <c r="H32" s="12">
        <v>100</v>
      </c>
      <c r="I32" s="10">
        <f>G32-H32</f>
        <v>-5</v>
      </c>
      <c r="J32" s="11"/>
      <c r="K32" s="12"/>
      <c r="L32" s="12"/>
      <c r="M32" s="10">
        <f>K32-L32</f>
        <v>0</v>
      </c>
      <c r="N32" s="10"/>
      <c r="O32" s="12"/>
      <c r="P32" s="12"/>
      <c r="Q32" s="10">
        <f>O32-P32</f>
        <v>0</v>
      </c>
      <c r="R32" s="18"/>
      <c r="S32" s="16"/>
      <c r="T32" s="16"/>
      <c r="U32" s="10">
        <f>S32-T32</f>
        <v>0</v>
      </c>
      <c r="V32" s="95"/>
      <c r="W32" s="16"/>
      <c r="X32" s="16"/>
      <c r="Y32" s="10">
        <f>W32-X32</f>
        <v>0</v>
      </c>
      <c r="Z32" s="95"/>
      <c r="AA32" s="16"/>
      <c r="AB32" s="16"/>
      <c r="AC32" s="10">
        <f>AA32-AB32</f>
        <v>0</v>
      </c>
      <c r="AD32" s="95"/>
      <c r="AE32" s="16"/>
      <c r="AF32" s="16"/>
      <c r="AG32" s="10">
        <f>AE32-AF32</f>
        <v>0</v>
      </c>
      <c r="AH32" s="95"/>
      <c r="AI32" s="16">
        <v>100</v>
      </c>
      <c r="AJ32" s="9">
        <v>100</v>
      </c>
      <c r="AK32" s="10">
        <f>AI32-AJ32</f>
        <v>0</v>
      </c>
      <c r="AL32" s="95"/>
      <c r="AM32" s="16">
        <v>95</v>
      </c>
      <c r="AN32" s="12">
        <v>93</v>
      </c>
      <c r="AO32" s="10">
        <f>AM32-AN32</f>
        <v>2</v>
      </c>
      <c r="AP32" s="95"/>
      <c r="AQ32" s="9"/>
      <c r="AR32" s="9"/>
      <c r="AS32" s="10">
        <f>AQ32-AR32</f>
        <v>0</v>
      </c>
      <c r="AT32" s="95"/>
      <c r="AU32" s="18">
        <v>95</v>
      </c>
      <c r="AV32" s="18">
        <v>100</v>
      </c>
      <c r="AW32" s="10">
        <f>AU32-AV32</f>
        <v>-5</v>
      </c>
      <c r="AX32" s="95"/>
      <c r="AY32" s="16">
        <v>100</v>
      </c>
      <c r="AZ32" s="98">
        <v>100</v>
      </c>
      <c r="BA32" s="10">
        <f>AY32-AZ32</f>
        <v>0</v>
      </c>
      <c r="BB32" s="95"/>
      <c r="BC32" s="18">
        <v>95</v>
      </c>
      <c r="BD32" s="99">
        <v>100</v>
      </c>
      <c r="BE32" s="10">
        <f>BC32-BD32</f>
        <v>-5</v>
      </c>
      <c r="BF32" s="95"/>
      <c r="BG32" s="16"/>
      <c r="BH32" s="16"/>
      <c r="BI32" s="10">
        <f>BG32-BH32</f>
        <v>0</v>
      </c>
      <c r="BJ32" s="95"/>
      <c r="BK32" s="16"/>
      <c r="BL32" s="16"/>
      <c r="BM32" s="10">
        <f>BK32-BL32</f>
        <v>0</v>
      </c>
      <c r="BN32" s="95"/>
      <c r="BO32" s="16"/>
      <c r="BP32" s="16"/>
      <c r="BQ32" s="10">
        <f>BO32-BP32</f>
        <v>0</v>
      </c>
      <c r="BR32" s="95"/>
      <c r="BS32" s="16"/>
      <c r="BT32" s="16"/>
      <c r="BU32" s="10">
        <f>BS32-BT32</f>
        <v>0</v>
      </c>
      <c r="BV32" s="95"/>
      <c r="BW32" s="16"/>
      <c r="BX32" s="16"/>
      <c r="BY32" s="10">
        <f>BW32-BX32</f>
        <v>0</v>
      </c>
      <c r="BZ32" s="95"/>
      <c r="CA32" s="16"/>
      <c r="CB32" s="16"/>
      <c r="CC32" s="10">
        <f>CA32-CB32</f>
        <v>0</v>
      </c>
      <c r="CD32" s="95"/>
      <c r="CE32" s="16">
        <v>100</v>
      </c>
      <c r="CF32" s="16">
        <v>100</v>
      </c>
      <c r="CG32" s="10">
        <f>CE32-CF32</f>
        <v>0</v>
      </c>
      <c r="CH32" s="95"/>
      <c r="CI32" s="16">
        <v>95</v>
      </c>
      <c r="CJ32" s="12">
        <v>90</v>
      </c>
      <c r="CK32" s="10">
        <f>CI32-CJ32</f>
        <v>5</v>
      </c>
      <c r="CL32" s="95"/>
      <c r="CM32" s="16"/>
      <c r="CN32" s="16"/>
      <c r="CO32" s="10">
        <f>CM32-CN32</f>
        <v>0</v>
      </c>
      <c r="CP32" s="95"/>
      <c r="CQ32" s="16"/>
      <c r="CR32" s="16"/>
      <c r="CS32" s="10">
        <f>CQ32-CR32</f>
        <v>0</v>
      </c>
      <c r="CT32" s="95"/>
      <c r="CU32" s="16">
        <v>100</v>
      </c>
      <c r="CV32" s="98">
        <v>100</v>
      </c>
      <c r="CW32" s="10">
        <f>CU32-CV32</f>
        <v>0</v>
      </c>
      <c r="CX32" s="95"/>
      <c r="CY32" s="18">
        <v>95</v>
      </c>
      <c r="CZ32" s="99">
        <v>100</v>
      </c>
      <c r="DA32" s="10">
        <f>CY32-CZ32</f>
        <v>-5</v>
      </c>
      <c r="DB32" s="95"/>
      <c r="DC32" s="16">
        <v>0</v>
      </c>
      <c r="DD32" s="16">
        <v>0</v>
      </c>
      <c r="DE32" s="10">
        <f>DC32-DD32</f>
        <v>0</v>
      </c>
      <c r="DF32" s="95"/>
      <c r="DG32" s="16">
        <v>0</v>
      </c>
      <c r="DH32" s="12">
        <v>0</v>
      </c>
      <c r="DI32" s="10">
        <f>DG32-DH32</f>
        <v>0</v>
      </c>
      <c r="DJ32" s="95"/>
      <c r="DK32" s="16"/>
      <c r="DL32" s="16"/>
      <c r="DM32" s="10">
        <f>DK32-DL32</f>
        <v>0</v>
      </c>
      <c r="DN32" s="95"/>
      <c r="DO32" s="16"/>
      <c r="DP32" s="16"/>
      <c r="DQ32" s="10">
        <f>DO32-DP32</f>
        <v>0</v>
      </c>
      <c r="DR32" s="95"/>
      <c r="DS32" s="16">
        <v>100</v>
      </c>
      <c r="DT32" s="16">
        <v>100</v>
      </c>
      <c r="DU32" s="10">
        <f>DS32-DT32</f>
        <v>0</v>
      </c>
      <c r="DV32" s="95"/>
      <c r="DW32" s="16">
        <v>95</v>
      </c>
      <c r="DX32" s="12">
        <v>96</v>
      </c>
      <c r="DY32" s="10">
        <f>DW32-DX32</f>
        <v>-1</v>
      </c>
      <c r="DZ32" s="95"/>
      <c r="EA32" s="16"/>
      <c r="EB32" s="16"/>
      <c r="EC32" s="10">
        <f>EA32-EB32</f>
        <v>0</v>
      </c>
      <c r="ED32" s="95"/>
      <c r="EE32" s="16"/>
      <c r="EF32" s="16"/>
      <c r="EG32" s="10">
        <f>EE32-EF32</f>
        <v>0</v>
      </c>
      <c r="EH32" s="95"/>
      <c r="EI32" s="16">
        <v>100</v>
      </c>
      <c r="EJ32" s="16">
        <v>100</v>
      </c>
      <c r="EK32" s="10">
        <f>EI32-EJ32</f>
        <v>0</v>
      </c>
      <c r="EL32" s="95"/>
      <c r="EM32" s="16">
        <v>95</v>
      </c>
      <c r="EN32" s="12">
        <v>100</v>
      </c>
      <c r="EO32" s="10">
        <f>EM32-EN32</f>
        <v>-5</v>
      </c>
      <c r="EP32" s="95"/>
      <c r="EQ32" s="37">
        <v>15</v>
      </c>
      <c r="ER32" s="37">
        <v>15</v>
      </c>
      <c r="ES32" s="94">
        <v>1</v>
      </c>
    </row>
    <row r="33" spans="1:149" ht="14.25" customHeight="1" x14ac:dyDescent="0.25">
      <c r="A33" s="97">
        <v>29</v>
      </c>
      <c r="B33" s="96" t="s">
        <v>37</v>
      </c>
      <c r="C33" s="9"/>
      <c r="D33" s="9"/>
      <c r="E33" s="10">
        <f>C33-D33</f>
        <v>0</v>
      </c>
      <c r="F33" s="11"/>
      <c r="G33" s="12"/>
      <c r="H33" s="12"/>
      <c r="I33" s="10">
        <f>G33-H33</f>
        <v>0</v>
      </c>
      <c r="J33" s="11"/>
      <c r="K33" s="12"/>
      <c r="L33" s="12"/>
      <c r="M33" s="10">
        <f>K33-L33</f>
        <v>0</v>
      </c>
      <c r="N33" s="10"/>
      <c r="O33" s="12"/>
      <c r="P33" s="12"/>
      <c r="Q33" s="10">
        <f>O33-P33</f>
        <v>0</v>
      </c>
      <c r="R33" s="18"/>
      <c r="S33" s="16"/>
      <c r="T33" s="16"/>
      <c r="U33" s="10">
        <f>S33-T33</f>
        <v>0</v>
      </c>
      <c r="V33" s="95"/>
      <c r="W33" s="16"/>
      <c r="X33" s="16"/>
      <c r="Y33" s="10">
        <f>W33-X33</f>
        <v>0</v>
      </c>
      <c r="Z33" s="95"/>
      <c r="AA33" s="16"/>
      <c r="AB33" s="16"/>
      <c r="AC33" s="10">
        <f>AA33-AB33</f>
        <v>0</v>
      </c>
      <c r="AD33" s="95"/>
      <c r="AE33" s="16"/>
      <c r="AF33" s="16"/>
      <c r="AG33" s="10">
        <f>AE33-AF33</f>
        <v>0</v>
      </c>
      <c r="AH33" s="95"/>
      <c r="AI33" s="16">
        <v>100</v>
      </c>
      <c r="AJ33" s="9">
        <v>100</v>
      </c>
      <c r="AK33" s="10">
        <f>AI33-AJ33</f>
        <v>0</v>
      </c>
      <c r="AL33" s="95"/>
      <c r="AM33" s="16">
        <v>95</v>
      </c>
      <c r="AN33" s="12">
        <v>95</v>
      </c>
      <c r="AO33" s="10">
        <f>AM33-AN33</f>
        <v>0</v>
      </c>
      <c r="AP33" s="95"/>
      <c r="AQ33" s="9">
        <v>100</v>
      </c>
      <c r="AR33" s="9">
        <v>100</v>
      </c>
      <c r="AS33" s="10">
        <f>AQ33-AR33</f>
        <v>0</v>
      </c>
      <c r="AT33" s="95"/>
      <c r="AU33" s="18">
        <v>95</v>
      </c>
      <c r="AV33" s="18">
        <v>100</v>
      </c>
      <c r="AW33" s="10">
        <f>AU33-AV33</f>
        <v>-5</v>
      </c>
      <c r="AX33" s="95"/>
      <c r="AY33" s="16"/>
      <c r="AZ33" s="16"/>
      <c r="BA33" s="10">
        <f>AY33-AZ33</f>
        <v>0</v>
      </c>
      <c r="BB33" s="95"/>
      <c r="BC33" s="16"/>
      <c r="BD33" s="16"/>
      <c r="BE33" s="10">
        <f>BC33-BD33</f>
        <v>0</v>
      </c>
      <c r="BF33" s="95"/>
      <c r="BG33" s="16"/>
      <c r="BH33" s="16"/>
      <c r="BI33" s="10">
        <f>BG33-BH33</f>
        <v>0</v>
      </c>
      <c r="BJ33" s="95"/>
      <c r="BK33" s="16"/>
      <c r="BL33" s="16"/>
      <c r="BM33" s="10">
        <f>BK33-BL33</f>
        <v>0</v>
      </c>
      <c r="BN33" s="95"/>
      <c r="BO33" s="16"/>
      <c r="BP33" s="16"/>
      <c r="BQ33" s="10">
        <f>BO33-BP33</f>
        <v>0</v>
      </c>
      <c r="BR33" s="95"/>
      <c r="BS33" s="16"/>
      <c r="BT33" s="16"/>
      <c r="BU33" s="10">
        <f>BS33-BT33</f>
        <v>0</v>
      </c>
      <c r="BV33" s="95"/>
      <c r="BW33" s="16"/>
      <c r="BX33" s="16"/>
      <c r="BY33" s="10">
        <f>BW33-BX33</f>
        <v>0</v>
      </c>
      <c r="BZ33" s="95"/>
      <c r="CA33" s="16"/>
      <c r="CB33" s="16"/>
      <c r="CC33" s="10">
        <f>CA33-CB33</f>
        <v>0</v>
      </c>
      <c r="CD33" s="95"/>
      <c r="CE33" s="16">
        <v>100</v>
      </c>
      <c r="CF33" s="16">
        <v>100</v>
      </c>
      <c r="CG33" s="10">
        <f>CE33-CF33</f>
        <v>0</v>
      </c>
      <c r="CH33" s="95"/>
      <c r="CI33" s="16">
        <v>95</v>
      </c>
      <c r="CJ33" s="12">
        <v>95</v>
      </c>
      <c r="CK33" s="10">
        <f>CI33-CJ33</f>
        <v>0</v>
      </c>
      <c r="CL33" s="95"/>
      <c r="CM33" s="16"/>
      <c r="CN33" s="16"/>
      <c r="CO33" s="10">
        <f>CM33-CN33</f>
        <v>0</v>
      </c>
      <c r="CP33" s="95"/>
      <c r="CQ33" s="16"/>
      <c r="CR33" s="16"/>
      <c r="CS33" s="10">
        <f>CQ33-CR33</f>
        <v>0</v>
      </c>
      <c r="CT33" s="95"/>
      <c r="CU33" s="16">
        <v>100</v>
      </c>
      <c r="CV33" s="98">
        <v>100</v>
      </c>
      <c r="CW33" s="10">
        <f>CU33-CV33</f>
        <v>0</v>
      </c>
      <c r="CX33" s="95"/>
      <c r="CY33" s="18">
        <v>95</v>
      </c>
      <c r="CZ33" s="99">
        <v>100</v>
      </c>
      <c r="DA33" s="10">
        <f>CY33-CZ33</f>
        <v>-5</v>
      </c>
      <c r="DB33" s="95"/>
      <c r="DC33" s="16"/>
      <c r="DD33" s="16"/>
      <c r="DE33" s="10">
        <f>DC33-DD33</f>
        <v>0</v>
      </c>
      <c r="DF33" s="95"/>
      <c r="DG33" s="16"/>
      <c r="DH33" s="16"/>
      <c r="DI33" s="10">
        <f>DG33-DH33</f>
        <v>0</v>
      </c>
      <c r="DJ33" s="95"/>
      <c r="DK33" s="16"/>
      <c r="DL33" s="16"/>
      <c r="DM33" s="10">
        <f>DK33-DL33</f>
        <v>0</v>
      </c>
      <c r="DN33" s="95"/>
      <c r="DO33" s="16"/>
      <c r="DP33" s="16"/>
      <c r="DQ33" s="10">
        <f>DO33-DP33</f>
        <v>0</v>
      </c>
      <c r="DR33" s="95"/>
      <c r="DS33" s="16">
        <v>100</v>
      </c>
      <c r="DT33" s="16">
        <v>100</v>
      </c>
      <c r="DU33" s="10">
        <f>DS33-DT33</f>
        <v>0</v>
      </c>
      <c r="DV33" s="95"/>
      <c r="DW33" s="16">
        <v>95</v>
      </c>
      <c r="DX33" s="12">
        <v>95</v>
      </c>
      <c r="DY33" s="10">
        <f>DW33-DX33</f>
        <v>0</v>
      </c>
      <c r="DZ33" s="95"/>
      <c r="EA33" s="16"/>
      <c r="EB33" s="16"/>
      <c r="EC33" s="10">
        <f>EA33-EB33</f>
        <v>0</v>
      </c>
      <c r="ED33" s="95"/>
      <c r="EE33" s="16"/>
      <c r="EF33" s="16"/>
      <c r="EG33" s="10">
        <f>EE33-EF33</f>
        <v>0</v>
      </c>
      <c r="EH33" s="95"/>
      <c r="EI33" s="16"/>
      <c r="EJ33" s="16"/>
      <c r="EK33" s="10">
        <f>EI33-EJ33</f>
        <v>0</v>
      </c>
      <c r="EL33" s="95"/>
      <c r="EM33" s="16"/>
      <c r="EN33" s="12"/>
      <c r="EO33" s="10">
        <f>EM33-EN33</f>
        <v>0</v>
      </c>
      <c r="EP33" s="95"/>
      <c r="EQ33" s="37">
        <v>10</v>
      </c>
      <c r="ER33" s="37">
        <v>10</v>
      </c>
      <c r="ES33" s="94">
        <v>1</v>
      </c>
    </row>
    <row r="34" spans="1:149" ht="14.25" customHeight="1" x14ac:dyDescent="0.25">
      <c r="A34" s="97">
        <v>30</v>
      </c>
      <c r="B34" s="96" t="s">
        <v>85</v>
      </c>
      <c r="C34" s="9">
        <v>100</v>
      </c>
      <c r="D34" s="9">
        <v>100</v>
      </c>
      <c r="E34" s="10">
        <f>C34-D34</f>
        <v>0</v>
      </c>
      <c r="F34" s="11"/>
      <c r="G34" s="12">
        <v>95</v>
      </c>
      <c r="H34" s="12">
        <v>95</v>
      </c>
      <c r="I34" s="10">
        <f>G34-H34</f>
        <v>0</v>
      </c>
      <c r="J34" s="11"/>
      <c r="K34" s="12">
        <v>100</v>
      </c>
      <c r="L34" s="12">
        <v>100</v>
      </c>
      <c r="M34" s="10">
        <f>K34-L34</f>
        <v>0</v>
      </c>
      <c r="N34" s="10"/>
      <c r="O34" s="12">
        <v>95</v>
      </c>
      <c r="P34" s="28">
        <v>100</v>
      </c>
      <c r="Q34" s="10">
        <f>O34-P34</f>
        <v>-5</v>
      </c>
      <c r="R34" s="18"/>
      <c r="S34" s="16"/>
      <c r="T34" s="16"/>
      <c r="U34" s="10">
        <f>S34-T34</f>
        <v>0</v>
      </c>
      <c r="V34" s="95"/>
      <c r="W34" s="16"/>
      <c r="X34" s="16"/>
      <c r="Y34" s="10">
        <f>W34-X34</f>
        <v>0</v>
      </c>
      <c r="Z34" s="95"/>
      <c r="AA34" s="16"/>
      <c r="AB34" s="16"/>
      <c r="AC34" s="10">
        <f>AA34-AB34</f>
        <v>0</v>
      </c>
      <c r="AD34" s="95"/>
      <c r="AE34" s="16"/>
      <c r="AF34" s="16"/>
      <c r="AG34" s="10">
        <f>AE34-AF34</f>
        <v>0</v>
      </c>
      <c r="AH34" s="95"/>
      <c r="AI34" s="16">
        <v>100</v>
      </c>
      <c r="AJ34" s="9">
        <v>99</v>
      </c>
      <c r="AK34" s="10">
        <f>AI34-AJ34</f>
        <v>1</v>
      </c>
      <c r="AL34" s="95"/>
      <c r="AM34" s="16">
        <v>95</v>
      </c>
      <c r="AN34" s="12">
        <v>95</v>
      </c>
      <c r="AO34" s="10">
        <f>AM34-AN34</f>
        <v>0</v>
      </c>
      <c r="AP34" s="95"/>
      <c r="AQ34" s="9"/>
      <c r="AR34" s="9"/>
      <c r="AS34" s="10">
        <f>AQ34-AR34</f>
        <v>0</v>
      </c>
      <c r="AT34" s="95"/>
      <c r="AU34" s="18"/>
      <c r="AV34" s="12"/>
      <c r="AW34" s="10">
        <f>AU34-AV34</f>
        <v>0</v>
      </c>
      <c r="AX34" s="95"/>
      <c r="AY34" s="16"/>
      <c r="AZ34" s="98"/>
      <c r="BA34" s="10">
        <f>AY34-AZ34</f>
        <v>0</v>
      </c>
      <c r="BB34" s="95"/>
      <c r="BC34" s="16">
        <v>95</v>
      </c>
      <c r="BD34" s="12">
        <v>100</v>
      </c>
      <c r="BE34" s="10">
        <f>BC34-BD34</f>
        <v>-5</v>
      </c>
      <c r="BF34" s="95"/>
      <c r="BG34" s="16"/>
      <c r="BH34" s="98"/>
      <c r="BI34" s="10">
        <f>BG34-BH34</f>
        <v>0</v>
      </c>
      <c r="BJ34" s="95"/>
      <c r="BK34" s="18">
        <v>95</v>
      </c>
      <c r="BL34" s="99">
        <v>100</v>
      </c>
      <c r="BM34" s="10">
        <f>BK34-BL34</f>
        <v>-5</v>
      </c>
      <c r="BN34" s="95"/>
      <c r="BO34" s="16"/>
      <c r="BP34" s="16"/>
      <c r="BQ34" s="10">
        <f>BO34-BP34</f>
        <v>0</v>
      </c>
      <c r="BR34" s="95"/>
      <c r="BS34" s="16"/>
      <c r="BT34" s="16"/>
      <c r="BU34" s="10">
        <f>BS34-BT34</f>
        <v>0</v>
      </c>
      <c r="BV34" s="95"/>
      <c r="BW34" s="16"/>
      <c r="BX34" s="16"/>
      <c r="BY34" s="10">
        <f>BW34-BX34</f>
        <v>0</v>
      </c>
      <c r="BZ34" s="95"/>
      <c r="CA34" s="16"/>
      <c r="CB34" s="16"/>
      <c r="CC34" s="10">
        <f>CA34-CB34</f>
        <v>0</v>
      </c>
      <c r="CD34" s="95"/>
      <c r="CE34" s="16">
        <v>100</v>
      </c>
      <c r="CF34" s="16">
        <v>100</v>
      </c>
      <c r="CG34" s="10">
        <f>CE34-CF34</f>
        <v>0</v>
      </c>
      <c r="CH34" s="95"/>
      <c r="CI34" s="16">
        <v>95</v>
      </c>
      <c r="CJ34" s="12">
        <v>95</v>
      </c>
      <c r="CK34" s="10">
        <f>CI34-CJ34</f>
        <v>0</v>
      </c>
      <c r="CL34" s="95"/>
      <c r="CM34" s="16"/>
      <c r="CN34" s="16"/>
      <c r="CO34" s="10">
        <f>CM34-CN34</f>
        <v>0</v>
      </c>
      <c r="CP34" s="95"/>
      <c r="CQ34" s="16"/>
      <c r="CR34" s="16"/>
      <c r="CS34" s="10">
        <f>CQ34-CR34</f>
        <v>0</v>
      </c>
      <c r="CT34" s="95"/>
      <c r="CU34" s="16"/>
      <c r="CV34" s="98"/>
      <c r="CW34" s="10">
        <f>CU34-CV34</f>
        <v>0</v>
      </c>
      <c r="CX34" s="95"/>
      <c r="CY34" s="18"/>
      <c r="CZ34" s="99"/>
      <c r="DA34" s="10">
        <f>CY34-CZ34</f>
        <v>0</v>
      </c>
      <c r="DB34" s="95"/>
      <c r="DC34" s="16"/>
      <c r="DD34" s="16"/>
      <c r="DE34" s="10">
        <f>DC34-DD34</f>
        <v>0</v>
      </c>
      <c r="DF34" s="95"/>
      <c r="DG34" s="16"/>
      <c r="DH34" s="16"/>
      <c r="DI34" s="10">
        <f>DG34-DH34</f>
        <v>0</v>
      </c>
      <c r="DJ34" s="95"/>
      <c r="DK34" s="16"/>
      <c r="DL34" s="16"/>
      <c r="DM34" s="10">
        <f>DK34-DL34</f>
        <v>0</v>
      </c>
      <c r="DN34" s="95"/>
      <c r="DO34" s="16"/>
      <c r="DP34" s="16"/>
      <c r="DQ34" s="10">
        <f>DO34-DP34</f>
        <v>0</v>
      </c>
      <c r="DR34" s="95"/>
      <c r="DS34" s="16">
        <v>100</v>
      </c>
      <c r="DT34" s="16">
        <v>95</v>
      </c>
      <c r="DU34" s="10">
        <f>DS34-DT34</f>
        <v>5</v>
      </c>
      <c r="DV34" s="95"/>
      <c r="DW34" s="16">
        <v>95</v>
      </c>
      <c r="DX34" s="12">
        <v>95</v>
      </c>
      <c r="DY34" s="10">
        <f>DW34-DX34</f>
        <v>0</v>
      </c>
      <c r="DZ34" s="95"/>
      <c r="EA34" s="16"/>
      <c r="EB34" s="16"/>
      <c r="EC34" s="10">
        <f>EA34-EB34</f>
        <v>0</v>
      </c>
      <c r="ED34" s="95"/>
      <c r="EE34" s="16"/>
      <c r="EF34" s="16"/>
      <c r="EG34" s="10">
        <f>EE34-EF34</f>
        <v>0</v>
      </c>
      <c r="EH34" s="95"/>
      <c r="EI34" s="16"/>
      <c r="EJ34" s="16"/>
      <c r="EK34" s="10">
        <f>EI34-EJ34</f>
        <v>0</v>
      </c>
      <c r="EL34" s="95"/>
      <c r="EM34" s="16">
        <v>95</v>
      </c>
      <c r="EN34" s="16">
        <v>100</v>
      </c>
      <c r="EO34" s="10">
        <f>EM34-EN34</f>
        <v>-5</v>
      </c>
      <c r="EP34" s="95"/>
      <c r="EQ34" s="37">
        <v>13</v>
      </c>
      <c r="ER34" s="37">
        <v>13</v>
      </c>
      <c r="ES34" s="94">
        <v>0.92307692307692313</v>
      </c>
    </row>
    <row r="35" spans="1:149" ht="14.25" customHeight="1" x14ac:dyDescent="0.25">
      <c r="A35" s="97">
        <v>31</v>
      </c>
      <c r="B35" s="96" t="s">
        <v>38</v>
      </c>
      <c r="C35" s="9">
        <v>100</v>
      </c>
      <c r="D35" s="9">
        <v>100</v>
      </c>
      <c r="E35" s="10">
        <f>C35-D35</f>
        <v>0</v>
      </c>
      <c r="F35" s="11"/>
      <c r="G35" s="12">
        <v>95</v>
      </c>
      <c r="H35" s="12">
        <v>100</v>
      </c>
      <c r="I35" s="10">
        <f>G35-H35</f>
        <v>-5</v>
      </c>
      <c r="J35" s="11"/>
      <c r="K35" s="12"/>
      <c r="L35" s="12"/>
      <c r="M35" s="10">
        <f>K35-L35</f>
        <v>0</v>
      </c>
      <c r="N35" s="10"/>
      <c r="O35" s="12"/>
      <c r="P35" s="12"/>
      <c r="Q35" s="10">
        <f>O35-P35</f>
        <v>0</v>
      </c>
      <c r="R35" s="18"/>
      <c r="S35" s="16"/>
      <c r="T35" s="16"/>
      <c r="U35" s="10">
        <f>S35-T35</f>
        <v>0</v>
      </c>
      <c r="V35" s="95"/>
      <c r="W35" s="16"/>
      <c r="X35" s="16"/>
      <c r="Y35" s="10">
        <f>W35-X35</f>
        <v>0</v>
      </c>
      <c r="Z35" s="95"/>
      <c r="AA35" s="16"/>
      <c r="AB35" s="16"/>
      <c r="AC35" s="10">
        <f>AA35-AB35</f>
        <v>0</v>
      </c>
      <c r="AD35" s="95"/>
      <c r="AE35" s="16"/>
      <c r="AF35" s="16"/>
      <c r="AG35" s="10">
        <f>AE35-AF35</f>
        <v>0</v>
      </c>
      <c r="AH35" s="95"/>
      <c r="AI35" s="16">
        <v>100</v>
      </c>
      <c r="AJ35" s="9">
        <v>100</v>
      </c>
      <c r="AK35" s="10">
        <f>AI35-AJ35</f>
        <v>0</v>
      </c>
      <c r="AL35" s="95"/>
      <c r="AM35" s="16">
        <v>95</v>
      </c>
      <c r="AN35" s="12">
        <v>95</v>
      </c>
      <c r="AO35" s="10">
        <f>AM35-AN35</f>
        <v>0</v>
      </c>
      <c r="AP35" s="95"/>
      <c r="AQ35" s="9"/>
      <c r="AR35" s="9"/>
      <c r="AS35" s="10">
        <f>AQ35-AR35</f>
        <v>0</v>
      </c>
      <c r="AT35" s="95"/>
      <c r="AU35" s="18"/>
      <c r="AV35" s="12"/>
      <c r="AW35" s="10">
        <f>AU35-AV35</f>
        <v>0</v>
      </c>
      <c r="AX35" s="95"/>
      <c r="AY35" s="16"/>
      <c r="AZ35" s="16"/>
      <c r="BA35" s="10">
        <f>AY35-AZ35</f>
        <v>0</v>
      </c>
      <c r="BB35" s="95"/>
      <c r="BC35" s="16"/>
      <c r="BD35" s="16"/>
      <c r="BE35" s="10">
        <f>BC35-BD35</f>
        <v>0</v>
      </c>
      <c r="BF35" s="95"/>
      <c r="BG35" s="16"/>
      <c r="BH35" s="9"/>
      <c r="BI35" s="10">
        <f>BG35-BH35</f>
        <v>0</v>
      </c>
      <c r="BJ35" s="95"/>
      <c r="BK35" s="16"/>
      <c r="BL35" s="12"/>
      <c r="BM35" s="10">
        <f>BK35-BL35</f>
        <v>0</v>
      </c>
      <c r="BN35" s="95"/>
      <c r="BO35" s="16"/>
      <c r="BP35" s="16"/>
      <c r="BQ35" s="10">
        <f>BO35-BP35</f>
        <v>0</v>
      </c>
      <c r="BR35" s="95"/>
      <c r="BS35" s="16"/>
      <c r="BT35" s="16"/>
      <c r="BU35" s="10">
        <f>BS35-BT35</f>
        <v>0</v>
      </c>
      <c r="BV35" s="95"/>
      <c r="BW35" s="16"/>
      <c r="BX35" s="16"/>
      <c r="BY35" s="10">
        <f>BW35-BX35</f>
        <v>0</v>
      </c>
      <c r="BZ35" s="95"/>
      <c r="CA35" s="16"/>
      <c r="CB35" s="16"/>
      <c r="CC35" s="10">
        <f>CA35-CB35</f>
        <v>0</v>
      </c>
      <c r="CD35" s="95"/>
      <c r="CE35" s="16">
        <v>100</v>
      </c>
      <c r="CF35" s="16">
        <v>100</v>
      </c>
      <c r="CG35" s="10">
        <f>CE35-CF35</f>
        <v>0</v>
      </c>
      <c r="CH35" s="95"/>
      <c r="CI35" s="16">
        <v>95</v>
      </c>
      <c r="CJ35" s="12">
        <v>95</v>
      </c>
      <c r="CK35" s="10">
        <f>CI35-CJ35</f>
        <v>0</v>
      </c>
      <c r="CL35" s="95"/>
      <c r="CM35" s="16"/>
      <c r="CN35" s="16"/>
      <c r="CO35" s="10">
        <f>CM35-CN35</f>
        <v>0</v>
      </c>
      <c r="CP35" s="95"/>
      <c r="CQ35" s="16"/>
      <c r="CR35" s="16"/>
      <c r="CS35" s="10">
        <f>CQ35-CR35</f>
        <v>0</v>
      </c>
      <c r="CT35" s="95"/>
      <c r="CU35" s="16">
        <v>100</v>
      </c>
      <c r="CV35" s="98">
        <v>100</v>
      </c>
      <c r="CW35" s="10">
        <f>CU35-CV35</f>
        <v>0</v>
      </c>
      <c r="CX35" s="95"/>
      <c r="CY35" s="18">
        <v>95</v>
      </c>
      <c r="CZ35" s="99">
        <v>100</v>
      </c>
      <c r="DA35" s="10">
        <f>CY35-CZ35</f>
        <v>-5</v>
      </c>
      <c r="DB35" s="95"/>
      <c r="DC35" s="16"/>
      <c r="DD35" s="16"/>
      <c r="DE35" s="10">
        <f>DC35-DD35</f>
        <v>0</v>
      </c>
      <c r="DF35" s="95"/>
      <c r="DG35" s="16"/>
      <c r="DH35" s="16"/>
      <c r="DI35" s="10">
        <f>DG35-DH35</f>
        <v>0</v>
      </c>
      <c r="DJ35" s="95"/>
      <c r="DK35" s="16"/>
      <c r="DL35" s="16"/>
      <c r="DM35" s="10">
        <f>DK35-DL35</f>
        <v>0</v>
      </c>
      <c r="DN35" s="95"/>
      <c r="DO35" s="16"/>
      <c r="DP35" s="16"/>
      <c r="DQ35" s="10">
        <f>DO35-DP35</f>
        <v>0</v>
      </c>
      <c r="DR35" s="95"/>
      <c r="DS35" s="16">
        <v>100</v>
      </c>
      <c r="DT35" s="16">
        <v>100</v>
      </c>
      <c r="DU35" s="10">
        <f>DS35-DT35</f>
        <v>0</v>
      </c>
      <c r="DV35" s="95"/>
      <c r="DW35" s="16">
        <v>95</v>
      </c>
      <c r="DX35" s="12">
        <v>95</v>
      </c>
      <c r="DY35" s="10">
        <f>DW35-DX35</f>
        <v>0</v>
      </c>
      <c r="DZ35" s="95"/>
      <c r="EA35" s="16"/>
      <c r="EB35" s="16"/>
      <c r="EC35" s="10">
        <f>EA35-EB35</f>
        <v>0</v>
      </c>
      <c r="ED35" s="95"/>
      <c r="EE35" s="16"/>
      <c r="EF35" s="16"/>
      <c r="EG35" s="10">
        <f>EE35-EF35</f>
        <v>0</v>
      </c>
      <c r="EH35" s="95"/>
      <c r="EI35" s="16"/>
      <c r="EJ35" s="16"/>
      <c r="EK35" s="10">
        <f>EI35-EJ35</f>
        <v>0</v>
      </c>
      <c r="EL35" s="95"/>
      <c r="EM35" s="16"/>
      <c r="EN35" s="16"/>
      <c r="EO35" s="10">
        <f>EM35-EN35</f>
        <v>0</v>
      </c>
      <c r="EP35" s="95"/>
      <c r="EQ35" s="37">
        <v>10</v>
      </c>
      <c r="ER35" s="37">
        <v>10</v>
      </c>
      <c r="ES35" s="94">
        <v>1</v>
      </c>
    </row>
    <row r="36" spans="1:149" ht="14.25" customHeight="1" x14ac:dyDescent="0.25">
      <c r="A36" s="97">
        <v>32</v>
      </c>
      <c r="B36" s="96" t="s">
        <v>39</v>
      </c>
      <c r="C36" s="9"/>
      <c r="D36" s="9"/>
      <c r="E36" s="10">
        <f>C36-D36</f>
        <v>0</v>
      </c>
      <c r="F36" s="11"/>
      <c r="G36" s="12"/>
      <c r="H36" s="12"/>
      <c r="I36" s="10">
        <f>G36-H36</f>
        <v>0</v>
      </c>
      <c r="J36" s="11"/>
      <c r="K36" s="12"/>
      <c r="L36" s="12"/>
      <c r="M36" s="10">
        <f>K36-L36</f>
        <v>0</v>
      </c>
      <c r="N36" s="10"/>
      <c r="O36" s="12"/>
      <c r="P36" s="12"/>
      <c r="Q36" s="10">
        <f>O36-P36</f>
        <v>0</v>
      </c>
      <c r="R36" s="18"/>
      <c r="S36" s="16"/>
      <c r="T36" s="16"/>
      <c r="U36" s="10">
        <f>S36-T36</f>
        <v>0</v>
      </c>
      <c r="V36" s="95"/>
      <c r="W36" s="16"/>
      <c r="X36" s="16"/>
      <c r="Y36" s="10">
        <f>W36-X36</f>
        <v>0</v>
      </c>
      <c r="Z36" s="95"/>
      <c r="AA36" s="16"/>
      <c r="AB36" s="16"/>
      <c r="AC36" s="10">
        <f>AA36-AB36</f>
        <v>0</v>
      </c>
      <c r="AD36" s="95"/>
      <c r="AE36" s="16"/>
      <c r="AF36" s="16"/>
      <c r="AG36" s="10">
        <f>AE36-AF36</f>
        <v>0</v>
      </c>
      <c r="AH36" s="95"/>
      <c r="AI36" s="16">
        <v>100</v>
      </c>
      <c r="AJ36" s="9">
        <v>100</v>
      </c>
      <c r="AK36" s="10">
        <f>AI36-AJ36</f>
        <v>0</v>
      </c>
      <c r="AL36" s="95"/>
      <c r="AM36" s="16">
        <v>95</v>
      </c>
      <c r="AN36" s="12">
        <v>100</v>
      </c>
      <c r="AO36" s="10">
        <f>AM36-AN36</f>
        <v>-5</v>
      </c>
      <c r="AP36" s="95"/>
      <c r="AQ36" s="16">
        <v>100</v>
      </c>
      <c r="AR36" s="16">
        <v>100</v>
      </c>
      <c r="AS36" s="10">
        <f>AQ36-AR36</f>
        <v>0</v>
      </c>
      <c r="AT36" s="95"/>
      <c r="AU36" s="18">
        <v>95</v>
      </c>
      <c r="AV36" s="99">
        <v>100</v>
      </c>
      <c r="AW36" s="10">
        <f>AU36-AV36</f>
        <v>-5</v>
      </c>
      <c r="AX36" s="95"/>
      <c r="AY36" s="16"/>
      <c r="AZ36" s="16"/>
      <c r="BA36" s="10">
        <f>AY36-AZ36</f>
        <v>0</v>
      </c>
      <c r="BB36" s="95"/>
      <c r="BC36" s="16"/>
      <c r="BD36" s="16"/>
      <c r="BE36" s="10">
        <f>BC36-BD36</f>
        <v>0</v>
      </c>
      <c r="BF36" s="95"/>
      <c r="BG36" s="16"/>
      <c r="BH36" s="16"/>
      <c r="BI36" s="10">
        <f>BG36-BH36</f>
        <v>0</v>
      </c>
      <c r="BJ36" s="95"/>
      <c r="BK36" s="16"/>
      <c r="BL36" s="16"/>
      <c r="BM36" s="10">
        <f>BK36-BL36</f>
        <v>0</v>
      </c>
      <c r="BN36" s="95"/>
      <c r="BO36" s="16"/>
      <c r="BP36" s="16"/>
      <c r="BQ36" s="10">
        <f>BO36-BP36</f>
        <v>0</v>
      </c>
      <c r="BR36" s="95"/>
      <c r="BS36" s="16"/>
      <c r="BT36" s="16"/>
      <c r="BU36" s="10">
        <f>BS36-BT36</f>
        <v>0</v>
      </c>
      <c r="BV36" s="95"/>
      <c r="BW36" s="16"/>
      <c r="BX36" s="16"/>
      <c r="BY36" s="10">
        <f>BW36-BX36</f>
        <v>0</v>
      </c>
      <c r="BZ36" s="95"/>
      <c r="CA36" s="16"/>
      <c r="CB36" s="16"/>
      <c r="CC36" s="10">
        <f>CA36-CB36</f>
        <v>0</v>
      </c>
      <c r="CD36" s="95"/>
      <c r="CE36" s="16">
        <v>100</v>
      </c>
      <c r="CF36" s="16">
        <v>100</v>
      </c>
      <c r="CG36" s="10">
        <f>CE36-CF36</f>
        <v>0</v>
      </c>
      <c r="CH36" s="95"/>
      <c r="CI36" s="16">
        <v>95</v>
      </c>
      <c r="CJ36" s="12">
        <v>82</v>
      </c>
      <c r="CK36" s="10">
        <f>CI36-CJ36</f>
        <v>13</v>
      </c>
      <c r="CL36" s="95"/>
      <c r="CM36" s="16"/>
      <c r="CN36" s="16"/>
      <c r="CO36" s="10">
        <f>CM36-CN36</f>
        <v>0</v>
      </c>
      <c r="CP36" s="95"/>
      <c r="CQ36" s="16"/>
      <c r="CR36" s="16"/>
      <c r="CS36" s="10">
        <f>CQ36-CR36</f>
        <v>0</v>
      </c>
      <c r="CT36" s="95"/>
      <c r="CU36" s="16">
        <v>100</v>
      </c>
      <c r="CV36" s="98">
        <v>100</v>
      </c>
      <c r="CW36" s="10">
        <f>CU36-CV36</f>
        <v>0</v>
      </c>
      <c r="CX36" s="95"/>
      <c r="CY36" s="18">
        <v>95</v>
      </c>
      <c r="CZ36" s="99">
        <v>100</v>
      </c>
      <c r="DA36" s="10">
        <f>CY36-CZ36</f>
        <v>-5</v>
      </c>
      <c r="DB36" s="95"/>
      <c r="DC36" s="16">
        <v>100</v>
      </c>
      <c r="DD36" s="16">
        <v>96.6</v>
      </c>
      <c r="DE36" s="10">
        <f>DC36-DD36</f>
        <v>3.4000000000000057</v>
      </c>
      <c r="DF36" s="95"/>
      <c r="DG36" s="16">
        <v>95</v>
      </c>
      <c r="DH36" s="12">
        <v>82</v>
      </c>
      <c r="DI36" s="10">
        <f>DG36-DH36</f>
        <v>13</v>
      </c>
      <c r="DJ36" s="95"/>
      <c r="DK36" s="16"/>
      <c r="DL36" s="16"/>
      <c r="DM36" s="10">
        <f>DK36-DL36</f>
        <v>0</v>
      </c>
      <c r="DN36" s="95"/>
      <c r="DO36" s="16"/>
      <c r="DP36" s="16"/>
      <c r="DQ36" s="10">
        <f>DO36-DP36</f>
        <v>0</v>
      </c>
      <c r="DR36" s="95"/>
      <c r="DS36" s="16">
        <v>100</v>
      </c>
      <c r="DT36" s="16">
        <v>100</v>
      </c>
      <c r="DU36" s="10">
        <f>DS36-DT36</f>
        <v>0</v>
      </c>
      <c r="DV36" s="95"/>
      <c r="DW36" s="16">
        <v>95</v>
      </c>
      <c r="DX36" s="12">
        <v>82</v>
      </c>
      <c r="DY36" s="10">
        <f>DW36-DX36</f>
        <v>13</v>
      </c>
      <c r="DZ36" s="95"/>
      <c r="EA36" s="16"/>
      <c r="EB36" s="16"/>
      <c r="EC36" s="10">
        <f>EA36-EB36</f>
        <v>0</v>
      </c>
      <c r="ED36" s="95"/>
      <c r="EE36" s="16"/>
      <c r="EF36" s="16"/>
      <c r="EG36" s="10">
        <f>EE36-EF36</f>
        <v>0</v>
      </c>
      <c r="EH36" s="95"/>
      <c r="EI36" s="16"/>
      <c r="EJ36" s="16"/>
      <c r="EK36" s="10">
        <f>EI36-EJ36</f>
        <v>0</v>
      </c>
      <c r="EL36" s="95"/>
      <c r="EM36" s="16"/>
      <c r="EN36" s="12"/>
      <c r="EO36" s="10">
        <f>EM36-EN36</f>
        <v>0</v>
      </c>
      <c r="EP36" s="95"/>
      <c r="EQ36" s="37">
        <v>12</v>
      </c>
      <c r="ER36" s="37">
        <v>12</v>
      </c>
      <c r="ES36" s="94">
        <v>1</v>
      </c>
    </row>
    <row r="37" spans="1:149" ht="14.25" customHeight="1" x14ac:dyDescent="0.25">
      <c r="A37" s="97">
        <v>33</v>
      </c>
      <c r="B37" s="96" t="s">
        <v>82</v>
      </c>
      <c r="C37" s="9"/>
      <c r="D37" s="9"/>
      <c r="E37" s="10">
        <f>C37-D37</f>
        <v>0</v>
      </c>
      <c r="F37" s="11"/>
      <c r="G37" s="12"/>
      <c r="H37" s="12"/>
      <c r="I37" s="10">
        <f>G37-H37</f>
        <v>0</v>
      </c>
      <c r="J37" s="11"/>
      <c r="K37" s="12"/>
      <c r="L37" s="12"/>
      <c r="M37" s="10">
        <f>K37-L37</f>
        <v>0</v>
      </c>
      <c r="N37" s="10"/>
      <c r="O37" s="12"/>
      <c r="P37" s="12"/>
      <c r="Q37" s="10">
        <f>O37-P37</f>
        <v>0</v>
      </c>
      <c r="R37" s="18"/>
      <c r="S37" s="16"/>
      <c r="T37" s="9"/>
      <c r="U37" s="10">
        <f>S37-T37</f>
        <v>0</v>
      </c>
      <c r="V37" s="95"/>
      <c r="W37" s="16"/>
      <c r="X37" s="12"/>
      <c r="Y37" s="10">
        <f>W37-X37</f>
        <v>0</v>
      </c>
      <c r="Z37" s="95"/>
      <c r="AA37" s="16"/>
      <c r="AB37" s="16"/>
      <c r="AC37" s="10">
        <f>AA37-AB37</f>
        <v>0</v>
      </c>
      <c r="AD37" s="95"/>
      <c r="AE37" s="16"/>
      <c r="AF37" s="16"/>
      <c r="AG37" s="10">
        <f>AE37-AF37</f>
        <v>0</v>
      </c>
      <c r="AH37" s="95"/>
      <c r="AI37" s="16">
        <v>100</v>
      </c>
      <c r="AJ37" s="9">
        <v>100</v>
      </c>
      <c r="AK37" s="10">
        <f>AI37-AJ37</f>
        <v>0</v>
      </c>
      <c r="AL37" s="95"/>
      <c r="AM37" s="16">
        <v>95</v>
      </c>
      <c r="AN37" s="12">
        <v>95</v>
      </c>
      <c r="AO37" s="10">
        <f>AM37-AN37</f>
        <v>0</v>
      </c>
      <c r="AP37" s="95"/>
      <c r="AQ37" s="16"/>
      <c r="AR37" s="16"/>
      <c r="AS37" s="10">
        <f>AQ37-AR37</f>
        <v>0</v>
      </c>
      <c r="AT37" s="95"/>
      <c r="AU37" s="18"/>
      <c r="AV37" s="18"/>
      <c r="AW37" s="10">
        <f>AU37-AV37</f>
        <v>0</v>
      </c>
      <c r="AX37" s="95"/>
      <c r="AY37" s="16"/>
      <c r="AZ37" s="16"/>
      <c r="BA37" s="10">
        <f>AY37-AZ37</f>
        <v>0</v>
      </c>
      <c r="BB37" s="95"/>
      <c r="BC37" s="16"/>
      <c r="BD37" s="16"/>
      <c r="BE37" s="10">
        <f>BC37-BD37</f>
        <v>0</v>
      </c>
      <c r="BF37" s="95"/>
      <c r="BG37" s="9">
        <v>100</v>
      </c>
      <c r="BH37" s="22">
        <v>100</v>
      </c>
      <c r="BI37" s="10">
        <f>BG37-BH37</f>
        <v>0</v>
      </c>
      <c r="BJ37" s="95"/>
      <c r="BK37" s="16">
        <v>95</v>
      </c>
      <c r="BL37" s="12">
        <v>100</v>
      </c>
      <c r="BM37" s="10">
        <f>BK37-BL37</f>
        <v>-5</v>
      </c>
      <c r="BN37" s="95"/>
      <c r="BO37" s="16">
        <v>100</v>
      </c>
      <c r="BP37" s="98">
        <v>100</v>
      </c>
      <c r="BQ37" s="10">
        <f>BO37-BP37</f>
        <v>0</v>
      </c>
      <c r="BR37" s="95"/>
      <c r="BS37" s="16">
        <v>95</v>
      </c>
      <c r="BT37" s="16">
        <v>94</v>
      </c>
      <c r="BU37" s="10">
        <f>BS37-BT37</f>
        <v>1</v>
      </c>
      <c r="BV37" s="95"/>
      <c r="BW37" s="16"/>
      <c r="BX37" s="16"/>
      <c r="BY37" s="10">
        <f>BW37-BX37</f>
        <v>0</v>
      </c>
      <c r="BZ37" s="95"/>
      <c r="CA37" s="16"/>
      <c r="CB37" s="16"/>
      <c r="CC37" s="10">
        <f>CA37-CB37</f>
        <v>0</v>
      </c>
      <c r="CD37" s="95"/>
      <c r="CE37" s="16"/>
      <c r="CF37" s="16"/>
      <c r="CG37" s="10">
        <f>CE37-CF37</f>
        <v>0</v>
      </c>
      <c r="CH37" s="95"/>
      <c r="CI37" s="16"/>
      <c r="CJ37" s="16"/>
      <c r="CK37" s="10">
        <f>CI37-CJ37</f>
        <v>0</v>
      </c>
      <c r="CL37" s="95"/>
      <c r="CM37" s="16"/>
      <c r="CN37" s="16"/>
      <c r="CO37" s="10">
        <f>CM37-CN37</f>
        <v>0</v>
      </c>
      <c r="CP37" s="95"/>
      <c r="CQ37" s="16"/>
      <c r="CR37" s="16"/>
      <c r="CS37" s="10">
        <f>CQ37-CR37</f>
        <v>0</v>
      </c>
      <c r="CT37" s="95"/>
      <c r="CU37" s="16"/>
      <c r="CV37" s="16"/>
      <c r="CW37" s="10">
        <f>CU37-CV37</f>
        <v>0</v>
      </c>
      <c r="CX37" s="95"/>
      <c r="CY37" s="16"/>
      <c r="CZ37" s="12"/>
      <c r="DA37" s="10">
        <f>CY37-CZ37</f>
        <v>0</v>
      </c>
      <c r="DB37" s="95"/>
      <c r="DC37" s="16">
        <v>100</v>
      </c>
      <c r="DD37" s="16">
        <v>100</v>
      </c>
      <c r="DE37" s="10">
        <f>DC37-DD37</f>
        <v>0</v>
      </c>
      <c r="DF37" s="95"/>
      <c r="DG37" s="16">
        <v>95</v>
      </c>
      <c r="DH37" s="12">
        <v>95</v>
      </c>
      <c r="DI37" s="10">
        <f>DG37-DH37</f>
        <v>0</v>
      </c>
      <c r="DJ37" s="95"/>
      <c r="DK37" s="16"/>
      <c r="DL37" s="16"/>
      <c r="DM37" s="10">
        <f>DK37-DL37</f>
        <v>0</v>
      </c>
      <c r="DN37" s="95"/>
      <c r="DO37" s="16"/>
      <c r="DP37" s="16"/>
      <c r="DQ37" s="10">
        <f>DO37-DP37</f>
        <v>0</v>
      </c>
      <c r="DR37" s="95"/>
      <c r="DS37" s="16"/>
      <c r="DT37" s="16"/>
      <c r="DU37" s="10"/>
      <c r="DV37" s="95"/>
      <c r="DW37" s="16"/>
      <c r="DX37" s="16"/>
      <c r="DY37" s="10"/>
      <c r="DZ37" s="95"/>
      <c r="EA37" s="16"/>
      <c r="EB37" s="16"/>
      <c r="EC37" s="10">
        <f>EA37-EB37</f>
        <v>0</v>
      </c>
      <c r="ED37" s="95"/>
      <c r="EE37" s="16"/>
      <c r="EF37" s="16"/>
      <c r="EG37" s="10">
        <f>EE37-EF37</f>
        <v>0</v>
      </c>
      <c r="EH37" s="95"/>
      <c r="EI37" s="16"/>
      <c r="EJ37" s="16"/>
      <c r="EK37" s="10">
        <f>EI37-EJ37</f>
        <v>0</v>
      </c>
      <c r="EL37" s="95"/>
      <c r="EM37" s="16"/>
      <c r="EN37" s="12"/>
      <c r="EO37" s="10">
        <f>EM37-EN37</f>
        <v>0</v>
      </c>
      <c r="EP37" s="95"/>
      <c r="EQ37" s="37">
        <v>8</v>
      </c>
      <c r="ER37" s="37">
        <v>8</v>
      </c>
      <c r="ES37" s="94">
        <v>1</v>
      </c>
    </row>
    <row r="38" spans="1:149" ht="14.25" customHeight="1" x14ac:dyDescent="0.25">
      <c r="A38" s="97">
        <v>34</v>
      </c>
      <c r="B38" s="96" t="s">
        <v>40</v>
      </c>
      <c r="C38" s="9">
        <v>100</v>
      </c>
      <c r="D38" s="9">
        <v>100</v>
      </c>
      <c r="E38" s="10">
        <f>C38-D38</f>
        <v>0</v>
      </c>
      <c r="F38" s="11"/>
      <c r="G38" s="12">
        <v>95</v>
      </c>
      <c r="H38" s="12">
        <v>100</v>
      </c>
      <c r="I38" s="10">
        <f>G38-H38</f>
        <v>-5</v>
      </c>
      <c r="J38" s="11"/>
      <c r="K38" s="12">
        <v>100</v>
      </c>
      <c r="L38" s="12">
        <v>100</v>
      </c>
      <c r="M38" s="10">
        <f>K38-L38</f>
        <v>0</v>
      </c>
      <c r="N38" s="10"/>
      <c r="O38" s="12">
        <v>95</v>
      </c>
      <c r="P38" s="28">
        <v>100</v>
      </c>
      <c r="Q38" s="10">
        <f>O38-P38</f>
        <v>-5</v>
      </c>
      <c r="R38" s="18"/>
      <c r="S38" s="16"/>
      <c r="T38" s="16"/>
      <c r="U38" s="10">
        <f>S38-T38</f>
        <v>0</v>
      </c>
      <c r="V38" s="95"/>
      <c r="W38" s="16"/>
      <c r="X38" s="16"/>
      <c r="Y38" s="10">
        <f>W38-X38</f>
        <v>0</v>
      </c>
      <c r="Z38" s="95"/>
      <c r="AA38" s="16"/>
      <c r="AB38" s="16"/>
      <c r="AC38" s="10">
        <f>AA38-AB38</f>
        <v>0</v>
      </c>
      <c r="AD38" s="95"/>
      <c r="AE38" s="16"/>
      <c r="AF38" s="16"/>
      <c r="AG38" s="10">
        <f>AE38-AF38</f>
        <v>0</v>
      </c>
      <c r="AH38" s="95"/>
      <c r="AI38" s="16">
        <v>100</v>
      </c>
      <c r="AJ38" s="9">
        <v>100</v>
      </c>
      <c r="AK38" s="10">
        <f>AI38-AJ38</f>
        <v>0</v>
      </c>
      <c r="AL38" s="95"/>
      <c r="AM38" s="16">
        <v>95</v>
      </c>
      <c r="AN38" s="12">
        <v>95</v>
      </c>
      <c r="AO38" s="10">
        <f>AM38-AN38</f>
        <v>0</v>
      </c>
      <c r="AP38" s="95"/>
      <c r="AQ38" s="16">
        <v>100</v>
      </c>
      <c r="AR38" s="98">
        <v>100</v>
      </c>
      <c r="AS38" s="10">
        <f>AQ38-AR38</f>
        <v>0</v>
      </c>
      <c r="AT38" s="95"/>
      <c r="AU38" s="18">
        <v>95</v>
      </c>
      <c r="AV38" s="99">
        <v>100</v>
      </c>
      <c r="AW38" s="10">
        <f>AU38-AV38</f>
        <v>-5</v>
      </c>
      <c r="AX38" s="95"/>
      <c r="AY38" s="16">
        <v>100</v>
      </c>
      <c r="AZ38" s="98">
        <v>100</v>
      </c>
      <c r="BA38" s="10">
        <f>AY38-AZ38</f>
        <v>0</v>
      </c>
      <c r="BB38" s="95"/>
      <c r="BC38" s="16">
        <v>95</v>
      </c>
      <c r="BD38" s="12">
        <v>100</v>
      </c>
      <c r="BE38" s="10">
        <f>BC38-BD38</f>
        <v>-5</v>
      </c>
      <c r="BF38" s="95"/>
      <c r="BG38" s="24"/>
      <c r="BH38" s="25"/>
      <c r="BI38" s="10">
        <f>BG38-BH38</f>
        <v>0</v>
      </c>
      <c r="BJ38" s="95"/>
      <c r="BK38" s="16">
        <v>95</v>
      </c>
      <c r="BL38" s="16">
        <v>100</v>
      </c>
      <c r="BM38" s="10">
        <f>BK38-BL38</f>
        <v>-5</v>
      </c>
      <c r="BN38" s="95"/>
      <c r="BO38" s="16"/>
      <c r="BP38" s="16"/>
      <c r="BQ38" s="10">
        <f>BO38-BP38</f>
        <v>0</v>
      </c>
      <c r="BR38" s="95"/>
      <c r="BS38" s="16"/>
      <c r="BT38" s="16"/>
      <c r="BU38" s="10">
        <f>BS38-BT38</f>
        <v>0</v>
      </c>
      <c r="BV38" s="95"/>
      <c r="BW38" s="16"/>
      <c r="BX38" s="16"/>
      <c r="BY38" s="10">
        <f>BW38-BX38</f>
        <v>0</v>
      </c>
      <c r="BZ38" s="95"/>
      <c r="CA38" s="16"/>
      <c r="CB38" s="16"/>
      <c r="CC38" s="10">
        <f>CA38-CB38</f>
        <v>0</v>
      </c>
      <c r="CD38" s="95"/>
      <c r="CE38" s="16">
        <v>100</v>
      </c>
      <c r="CF38" s="16">
        <v>100</v>
      </c>
      <c r="CG38" s="10">
        <f>CE38-CF38</f>
        <v>0</v>
      </c>
      <c r="CH38" s="95"/>
      <c r="CI38" s="16">
        <v>95</v>
      </c>
      <c r="CJ38" s="12">
        <v>95</v>
      </c>
      <c r="CK38" s="10">
        <f>CI38-CJ38</f>
        <v>0</v>
      </c>
      <c r="CL38" s="95"/>
      <c r="CM38" s="16"/>
      <c r="CN38" s="16"/>
      <c r="CO38" s="10">
        <f>CM38-CN38</f>
        <v>0</v>
      </c>
      <c r="CP38" s="95"/>
      <c r="CQ38" s="16"/>
      <c r="CR38" s="16"/>
      <c r="CS38" s="10">
        <f>CQ38-CR38</f>
        <v>0</v>
      </c>
      <c r="CT38" s="95"/>
      <c r="CU38" s="16">
        <v>0</v>
      </c>
      <c r="CV38" s="16">
        <v>0</v>
      </c>
      <c r="CW38" s="10">
        <f>CU38-CV38</f>
        <v>0</v>
      </c>
      <c r="CX38" s="95"/>
      <c r="CY38" s="18">
        <v>95</v>
      </c>
      <c r="CZ38" s="99">
        <v>100</v>
      </c>
      <c r="DA38" s="10">
        <f>CY38-CZ38</f>
        <v>-5</v>
      </c>
      <c r="DB38" s="95"/>
      <c r="DC38" s="16">
        <v>100</v>
      </c>
      <c r="DD38" s="16">
        <v>100</v>
      </c>
      <c r="DE38" s="10">
        <f>DC38-DD38</f>
        <v>0</v>
      </c>
      <c r="DF38" s="95"/>
      <c r="DG38" s="16">
        <v>95</v>
      </c>
      <c r="DH38" s="12">
        <v>95</v>
      </c>
      <c r="DI38" s="10">
        <f>DG38-DH38</f>
        <v>0</v>
      </c>
      <c r="DJ38" s="95"/>
      <c r="DK38" s="16"/>
      <c r="DL38" s="16"/>
      <c r="DM38" s="10">
        <f>DK38-DL38</f>
        <v>0</v>
      </c>
      <c r="DN38" s="95"/>
      <c r="DO38" s="16"/>
      <c r="DP38" s="16"/>
      <c r="DQ38" s="10">
        <f>DO38-DP38</f>
        <v>0</v>
      </c>
      <c r="DR38" s="95"/>
      <c r="DS38" s="16"/>
      <c r="DT38" s="16"/>
      <c r="DU38" s="10">
        <f>DS38-DT38</f>
        <v>0</v>
      </c>
      <c r="DV38" s="95"/>
      <c r="DW38" s="16"/>
      <c r="DX38" s="16"/>
      <c r="DY38" s="10">
        <f>DW38-DX38</f>
        <v>0</v>
      </c>
      <c r="DZ38" s="95"/>
      <c r="EA38" s="16"/>
      <c r="EB38" s="16"/>
      <c r="EC38" s="10">
        <f>EA38-EB38</f>
        <v>0</v>
      </c>
      <c r="ED38" s="95"/>
      <c r="EE38" s="16"/>
      <c r="EF38" s="16"/>
      <c r="EG38" s="10">
        <f>EE38-EF38</f>
        <v>0</v>
      </c>
      <c r="EH38" s="95"/>
      <c r="EI38" s="16"/>
      <c r="EJ38" s="16"/>
      <c r="EK38" s="10">
        <f>EI38-EJ38</f>
        <v>0</v>
      </c>
      <c r="EL38" s="95"/>
      <c r="EM38" s="16">
        <v>95</v>
      </c>
      <c r="EN38" s="12">
        <v>100</v>
      </c>
      <c r="EO38" s="10">
        <f>EM38-EN38</f>
        <v>-5</v>
      </c>
      <c r="EP38" s="95"/>
      <c r="EQ38" s="37">
        <v>17</v>
      </c>
      <c r="ER38" s="37">
        <v>17</v>
      </c>
      <c r="ES38" s="94">
        <v>1</v>
      </c>
    </row>
    <row r="39" spans="1:149" ht="14.25" customHeight="1" x14ac:dyDescent="0.25">
      <c r="A39" s="97">
        <v>35</v>
      </c>
      <c r="B39" s="96" t="s">
        <v>41</v>
      </c>
      <c r="C39" s="9"/>
      <c r="D39" s="9"/>
      <c r="E39" s="10">
        <f>C39-D39</f>
        <v>0</v>
      </c>
      <c r="F39" s="11"/>
      <c r="G39" s="12"/>
      <c r="H39" s="12"/>
      <c r="I39" s="10">
        <f>G39-H39</f>
        <v>0</v>
      </c>
      <c r="J39" s="11"/>
      <c r="K39" s="12"/>
      <c r="L39" s="12"/>
      <c r="M39" s="10">
        <f>K39-L39</f>
        <v>0</v>
      </c>
      <c r="N39" s="10"/>
      <c r="O39" s="12"/>
      <c r="P39" s="12"/>
      <c r="Q39" s="10">
        <f>O39-P39</f>
        <v>0</v>
      </c>
      <c r="R39" s="18"/>
      <c r="S39" s="16"/>
      <c r="T39" s="16"/>
      <c r="U39" s="10">
        <f>S39-T39</f>
        <v>0</v>
      </c>
      <c r="V39" s="95"/>
      <c r="W39" s="16"/>
      <c r="X39" s="16"/>
      <c r="Y39" s="10">
        <f>W39-X39</f>
        <v>0</v>
      </c>
      <c r="Z39" s="95"/>
      <c r="AA39" s="16"/>
      <c r="AB39" s="16"/>
      <c r="AC39" s="10">
        <f>AA39-AB39</f>
        <v>0</v>
      </c>
      <c r="AD39" s="95"/>
      <c r="AE39" s="16"/>
      <c r="AF39" s="16"/>
      <c r="AG39" s="10">
        <f>AE39-AF39</f>
        <v>0</v>
      </c>
      <c r="AH39" s="95"/>
      <c r="AI39" s="16">
        <v>100</v>
      </c>
      <c r="AJ39" s="9">
        <v>100</v>
      </c>
      <c r="AK39" s="10">
        <f>AI39-AJ39</f>
        <v>0</v>
      </c>
      <c r="AL39" s="95"/>
      <c r="AM39" s="16">
        <v>95</v>
      </c>
      <c r="AN39" s="12">
        <v>90</v>
      </c>
      <c r="AO39" s="10">
        <f>AM39-AN39</f>
        <v>5</v>
      </c>
      <c r="AP39" s="95"/>
      <c r="AQ39" s="9"/>
      <c r="AR39" s="9"/>
      <c r="AS39" s="10">
        <f>AQ39-AR39</f>
        <v>0</v>
      </c>
      <c r="AT39" s="95"/>
      <c r="AU39" s="18"/>
      <c r="AV39" s="12"/>
      <c r="AW39" s="10">
        <f>AU39-AV39</f>
        <v>0</v>
      </c>
      <c r="AX39" s="95"/>
      <c r="AY39" s="16"/>
      <c r="AZ39" s="16"/>
      <c r="BA39" s="10">
        <f>AY39-AZ39</f>
        <v>0</v>
      </c>
      <c r="BB39" s="95"/>
      <c r="BC39" s="16"/>
      <c r="BD39" s="16"/>
      <c r="BE39" s="10">
        <f>BC39-BD39</f>
        <v>0</v>
      </c>
      <c r="BF39" s="95"/>
      <c r="BG39" s="16"/>
      <c r="BH39" s="16"/>
      <c r="BI39" s="10">
        <f>BG39-BH39</f>
        <v>0</v>
      </c>
      <c r="BJ39" s="95"/>
      <c r="BK39" s="16"/>
      <c r="BL39" s="16"/>
      <c r="BM39" s="10">
        <f>BK39-BL39</f>
        <v>0</v>
      </c>
      <c r="BN39" s="95"/>
      <c r="BO39" s="16"/>
      <c r="BP39" s="16"/>
      <c r="BQ39" s="10">
        <f>BO39-BP39</f>
        <v>0</v>
      </c>
      <c r="BR39" s="95"/>
      <c r="BS39" s="16"/>
      <c r="BT39" s="16"/>
      <c r="BU39" s="10">
        <f>BS39-BT39</f>
        <v>0</v>
      </c>
      <c r="BV39" s="95"/>
      <c r="BW39" s="16"/>
      <c r="BX39" s="16"/>
      <c r="BY39" s="10">
        <f>BW39-BX39</f>
        <v>0</v>
      </c>
      <c r="BZ39" s="95"/>
      <c r="CA39" s="16"/>
      <c r="CB39" s="16"/>
      <c r="CC39" s="10">
        <f>CA39-CB39</f>
        <v>0</v>
      </c>
      <c r="CD39" s="95"/>
      <c r="CE39" s="16">
        <v>100</v>
      </c>
      <c r="CF39" s="16">
        <v>98.6</v>
      </c>
      <c r="CG39" s="10">
        <f>CE39-CF39</f>
        <v>1.4000000000000057</v>
      </c>
      <c r="CH39" s="95"/>
      <c r="CI39" s="16">
        <v>95</v>
      </c>
      <c r="CJ39" s="12">
        <v>90</v>
      </c>
      <c r="CK39" s="10">
        <f>CI39-CJ39</f>
        <v>5</v>
      </c>
      <c r="CL39" s="95"/>
      <c r="CM39" s="16"/>
      <c r="CN39" s="16"/>
      <c r="CO39" s="10">
        <f>CM39-CN39</f>
        <v>0</v>
      </c>
      <c r="CP39" s="95"/>
      <c r="CQ39" s="16"/>
      <c r="CR39" s="16"/>
      <c r="CS39" s="10">
        <f>CQ39-CR39</f>
        <v>0</v>
      </c>
      <c r="CT39" s="95"/>
      <c r="CU39" s="16">
        <v>100</v>
      </c>
      <c r="CV39" s="16">
        <v>100</v>
      </c>
      <c r="CW39" s="10">
        <f>CU39-CV39</f>
        <v>0</v>
      </c>
      <c r="CX39" s="95"/>
      <c r="CY39" s="16">
        <v>95</v>
      </c>
      <c r="CZ39" s="99">
        <v>100</v>
      </c>
      <c r="DA39" s="10">
        <f>CY39-CZ39</f>
        <v>-5</v>
      </c>
      <c r="DB39" s="95"/>
      <c r="DC39" s="16"/>
      <c r="DD39" s="16"/>
      <c r="DE39" s="10">
        <f>DC39-DD39</f>
        <v>0</v>
      </c>
      <c r="DF39" s="95"/>
      <c r="DG39" s="16"/>
      <c r="DH39" s="16"/>
      <c r="DI39" s="10">
        <f>DG39-DH39</f>
        <v>0</v>
      </c>
      <c r="DJ39" s="95"/>
      <c r="DK39" s="16"/>
      <c r="DL39" s="16"/>
      <c r="DM39" s="10">
        <f>DK39-DL39</f>
        <v>0</v>
      </c>
      <c r="DN39" s="95"/>
      <c r="DO39" s="16"/>
      <c r="DP39" s="16"/>
      <c r="DQ39" s="10">
        <f>DO39-DP39</f>
        <v>0</v>
      </c>
      <c r="DR39" s="95"/>
      <c r="DS39" s="16">
        <v>100</v>
      </c>
      <c r="DT39" s="16">
        <v>100</v>
      </c>
      <c r="DU39" s="10">
        <f>DS39-DT39</f>
        <v>0</v>
      </c>
      <c r="DV39" s="95"/>
      <c r="DW39" s="16">
        <v>95</v>
      </c>
      <c r="DX39" s="12">
        <v>90</v>
      </c>
      <c r="DY39" s="10">
        <f>DW39-DX39</f>
        <v>5</v>
      </c>
      <c r="DZ39" s="95"/>
      <c r="EA39" s="16"/>
      <c r="EB39" s="16"/>
      <c r="EC39" s="10">
        <f>EA39-EB39</f>
        <v>0</v>
      </c>
      <c r="ED39" s="95"/>
      <c r="EE39" s="16"/>
      <c r="EF39" s="16"/>
      <c r="EG39" s="10">
        <f>EE39-EF39</f>
        <v>0</v>
      </c>
      <c r="EH39" s="95"/>
      <c r="EI39" s="16"/>
      <c r="EJ39" s="16"/>
      <c r="EK39" s="10">
        <f>EI39-EJ39</f>
        <v>0</v>
      </c>
      <c r="EL39" s="95"/>
      <c r="EM39" s="16"/>
      <c r="EN39" s="12"/>
      <c r="EO39" s="10">
        <f>EM39-EN39</f>
        <v>0</v>
      </c>
      <c r="EP39" s="95"/>
      <c r="EQ39" s="37">
        <v>8</v>
      </c>
      <c r="ER39" s="37">
        <v>8</v>
      </c>
      <c r="ES39" s="94">
        <v>1</v>
      </c>
    </row>
    <row r="40" spans="1:149" ht="14.25" customHeight="1" x14ac:dyDescent="0.25">
      <c r="A40" s="97">
        <v>36</v>
      </c>
      <c r="B40" s="96" t="s">
        <v>42</v>
      </c>
      <c r="C40" s="9">
        <v>100</v>
      </c>
      <c r="D40" s="9">
        <v>100</v>
      </c>
      <c r="E40" s="10">
        <f>C40-D40</f>
        <v>0</v>
      </c>
      <c r="F40" s="11"/>
      <c r="G40" s="12">
        <v>95</v>
      </c>
      <c r="H40" s="12">
        <v>100</v>
      </c>
      <c r="I40" s="10">
        <f>G40-H40</f>
        <v>-5</v>
      </c>
      <c r="J40" s="11"/>
      <c r="K40" s="9"/>
      <c r="L40" s="9"/>
      <c r="M40" s="10">
        <f>K40-L40</f>
        <v>0</v>
      </c>
      <c r="N40" s="10"/>
      <c r="O40" s="12"/>
      <c r="P40" s="12"/>
      <c r="Q40" s="10">
        <f>O40-P40</f>
        <v>0</v>
      </c>
      <c r="R40" s="18"/>
      <c r="S40" s="16"/>
      <c r="T40" s="16"/>
      <c r="U40" s="10">
        <f>S40-T40</f>
        <v>0</v>
      </c>
      <c r="V40" s="95"/>
      <c r="W40" s="16"/>
      <c r="X40" s="16"/>
      <c r="Y40" s="10">
        <f>W40-X40</f>
        <v>0</v>
      </c>
      <c r="Z40" s="95"/>
      <c r="AA40" s="16"/>
      <c r="AB40" s="16"/>
      <c r="AC40" s="10">
        <f>AA40-AB40</f>
        <v>0</v>
      </c>
      <c r="AD40" s="95"/>
      <c r="AE40" s="16"/>
      <c r="AF40" s="16"/>
      <c r="AG40" s="10">
        <f>AE40-AF40</f>
        <v>0</v>
      </c>
      <c r="AH40" s="95"/>
      <c r="AI40" s="16">
        <v>100</v>
      </c>
      <c r="AJ40" s="29">
        <v>99.6</v>
      </c>
      <c r="AK40" s="10">
        <f>AI40-AJ40</f>
        <v>0.40000000000000568</v>
      </c>
      <c r="AL40" s="95"/>
      <c r="AM40" s="16">
        <v>95</v>
      </c>
      <c r="AN40" s="12">
        <v>95</v>
      </c>
      <c r="AO40" s="10">
        <f>AM40-AN40</f>
        <v>0</v>
      </c>
      <c r="AP40" s="95"/>
      <c r="AQ40" s="9">
        <v>100</v>
      </c>
      <c r="AR40" s="9">
        <v>100</v>
      </c>
      <c r="AS40" s="10">
        <f>AQ40-AR40</f>
        <v>0</v>
      </c>
      <c r="AT40" s="95"/>
      <c r="AU40" s="18">
        <v>95</v>
      </c>
      <c r="AV40" s="99">
        <v>100</v>
      </c>
      <c r="AW40" s="10">
        <f>AU40-AV40</f>
        <v>-5</v>
      </c>
      <c r="AX40" s="95"/>
      <c r="AY40" s="9">
        <v>100</v>
      </c>
      <c r="AZ40" s="22">
        <v>100</v>
      </c>
      <c r="BA40" s="10">
        <f>AY40-AZ40</f>
        <v>0</v>
      </c>
      <c r="BB40" s="95"/>
      <c r="BC40" s="16">
        <v>95</v>
      </c>
      <c r="BD40" s="12">
        <v>100</v>
      </c>
      <c r="BE40" s="10">
        <f>BC40-BD40</f>
        <v>-5</v>
      </c>
      <c r="BF40" s="95"/>
      <c r="BG40" s="16"/>
      <c r="BH40" s="16"/>
      <c r="BI40" s="10">
        <f>BG40-BH40</f>
        <v>0</v>
      </c>
      <c r="BJ40" s="95"/>
      <c r="BK40" s="16"/>
      <c r="BL40" s="16"/>
      <c r="BM40" s="10">
        <f>BK40-BL40</f>
        <v>0</v>
      </c>
      <c r="BN40" s="95"/>
      <c r="BO40" s="16"/>
      <c r="BP40" s="16"/>
      <c r="BQ40" s="10">
        <f>BO40-BP40</f>
        <v>0</v>
      </c>
      <c r="BR40" s="95"/>
      <c r="BS40" s="16"/>
      <c r="BT40" s="16"/>
      <c r="BU40" s="10">
        <f>BS40-BT40</f>
        <v>0</v>
      </c>
      <c r="BV40" s="95"/>
      <c r="BW40" s="16"/>
      <c r="BX40" s="16"/>
      <c r="BY40" s="10">
        <f>BW40-BX40</f>
        <v>0</v>
      </c>
      <c r="BZ40" s="95"/>
      <c r="CA40" s="16"/>
      <c r="CB40" s="16"/>
      <c r="CC40" s="10">
        <f>CA40-CB40</f>
        <v>0</v>
      </c>
      <c r="CD40" s="95"/>
      <c r="CE40" s="16">
        <v>100</v>
      </c>
      <c r="CF40" s="16">
        <v>100</v>
      </c>
      <c r="CG40" s="10">
        <f>CE40-CF40</f>
        <v>0</v>
      </c>
      <c r="CH40" s="95"/>
      <c r="CI40" s="16">
        <v>95</v>
      </c>
      <c r="CJ40" s="12">
        <v>95</v>
      </c>
      <c r="CK40" s="10">
        <f>CI40-CJ40</f>
        <v>0</v>
      </c>
      <c r="CL40" s="95"/>
      <c r="CM40" s="16"/>
      <c r="CN40" s="16"/>
      <c r="CO40" s="10">
        <f>CM40-CN40</f>
        <v>0</v>
      </c>
      <c r="CP40" s="95"/>
      <c r="CQ40" s="16"/>
      <c r="CR40" s="16"/>
      <c r="CS40" s="10">
        <f>CQ40-CR40</f>
        <v>0</v>
      </c>
      <c r="CT40" s="95"/>
      <c r="CU40" s="16">
        <v>100</v>
      </c>
      <c r="CV40" s="16">
        <v>100</v>
      </c>
      <c r="CW40" s="10">
        <f>CU40-CV40</f>
        <v>0</v>
      </c>
      <c r="CX40" s="95"/>
      <c r="CY40" s="16">
        <v>95</v>
      </c>
      <c r="CZ40" s="99">
        <v>100</v>
      </c>
      <c r="DA40" s="10">
        <f>CY40-CZ40</f>
        <v>-5</v>
      </c>
      <c r="DB40" s="95"/>
      <c r="DC40" s="16">
        <v>100</v>
      </c>
      <c r="DD40" s="16">
        <v>100</v>
      </c>
      <c r="DE40" s="10">
        <f>DC40-DD40</f>
        <v>0</v>
      </c>
      <c r="DF40" s="95"/>
      <c r="DG40" s="16">
        <v>95</v>
      </c>
      <c r="DH40" s="12">
        <v>100</v>
      </c>
      <c r="DI40" s="10">
        <f>DG40-DH40</f>
        <v>-5</v>
      </c>
      <c r="DJ40" s="95"/>
      <c r="DK40" s="16"/>
      <c r="DL40" s="16"/>
      <c r="DM40" s="10">
        <f>DK40-DL40</f>
        <v>0</v>
      </c>
      <c r="DN40" s="95"/>
      <c r="DO40" s="16"/>
      <c r="DP40" s="16"/>
      <c r="DQ40" s="10">
        <f>DO40-DP40</f>
        <v>0</v>
      </c>
      <c r="DR40" s="95"/>
      <c r="DS40" s="16"/>
      <c r="DT40" s="16"/>
      <c r="DU40" s="10"/>
      <c r="DV40" s="95"/>
      <c r="DW40" s="16"/>
      <c r="DX40" s="16"/>
      <c r="DY40" s="10"/>
      <c r="DZ40" s="95"/>
      <c r="EA40" s="16"/>
      <c r="EB40" s="16"/>
      <c r="EC40" s="10">
        <f>EA40-EB40</f>
        <v>0</v>
      </c>
      <c r="ED40" s="95"/>
      <c r="EE40" s="16"/>
      <c r="EF40" s="16"/>
      <c r="EG40" s="10">
        <f>EE40-EF40</f>
        <v>0</v>
      </c>
      <c r="EH40" s="95"/>
      <c r="EI40" s="16"/>
      <c r="EJ40" s="16"/>
      <c r="EK40" s="10">
        <f>EI40-EJ40</f>
        <v>0</v>
      </c>
      <c r="EL40" s="95"/>
      <c r="EM40" s="16"/>
      <c r="EN40" s="12"/>
      <c r="EO40" s="10">
        <f>EM40-EN40</f>
        <v>0</v>
      </c>
      <c r="EP40" s="95"/>
      <c r="EQ40" s="37">
        <v>14</v>
      </c>
      <c r="ER40" s="37">
        <v>14</v>
      </c>
      <c r="ES40" s="94">
        <v>1</v>
      </c>
    </row>
    <row r="41" spans="1:149" ht="14.25" customHeight="1" x14ac:dyDescent="0.25">
      <c r="A41" s="97">
        <v>37</v>
      </c>
      <c r="B41" s="96" t="s">
        <v>43</v>
      </c>
      <c r="C41" s="9">
        <v>100</v>
      </c>
      <c r="D41" s="9">
        <v>100</v>
      </c>
      <c r="E41" s="10">
        <f>C41-D41</f>
        <v>0</v>
      </c>
      <c r="F41" s="11"/>
      <c r="G41" s="12">
        <v>95</v>
      </c>
      <c r="H41" s="12">
        <v>100</v>
      </c>
      <c r="I41" s="10">
        <f>G41-H41</f>
        <v>-5</v>
      </c>
      <c r="J41" s="11"/>
      <c r="K41" s="9"/>
      <c r="L41" s="9"/>
      <c r="M41" s="10">
        <f>K41-L41</f>
        <v>0</v>
      </c>
      <c r="N41" s="10"/>
      <c r="O41" s="12"/>
      <c r="P41" s="12"/>
      <c r="Q41" s="10">
        <f>O41-P41</f>
        <v>0</v>
      </c>
      <c r="R41" s="18"/>
      <c r="S41" s="16"/>
      <c r="T41" s="16"/>
      <c r="U41" s="10">
        <f>S41-T41</f>
        <v>0</v>
      </c>
      <c r="V41" s="95"/>
      <c r="W41" s="16"/>
      <c r="X41" s="16"/>
      <c r="Y41" s="10">
        <f>W41-X41</f>
        <v>0</v>
      </c>
      <c r="Z41" s="95"/>
      <c r="AA41" s="16"/>
      <c r="AB41" s="16"/>
      <c r="AC41" s="10">
        <f>AA41-AB41</f>
        <v>0</v>
      </c>
      <c r="AD41" s="95"/>
      <c r="AE41" s="16"/>
      <c r="AF41" s="16"/>
      <c r="AG41" s="10">
        <f>AE41-AF41</f>
        <v>0</v>
      </c>
      <c r="AH41" s="95"/>
      <c r="AI41" s="16">
        <v>100</v>
      </c>
      <c r="AJ41" s="9">
        <v>98</v>
      </c>
      <c r="AK41" s="10">
        <f>AI41-AJ41</f>
        <v>2</v>
      </c>
      <c r="AL41" s="95"/>
      <c r="AM41" s="16">
        <v>95</v>
      </c>
      <c r="AN41" s="12">
        <v>95</v>
      </c>
      <c r="AO41" s="10">
        <f>AM41-AN41</f>
        <v>0</v>
      </c>
      <c r="AP41" s="95"/>
      <c r="AQ41" s="9">
        <v>0</v>
      </c>
      <c r="AR41" s="9">
        <v>0</v>
      </c>
      <c r="AS41" s="10">
        <f>AQ41-AR41</f>
        <v>0</v>
      </c>
      <c r="AT41" s="95"/>
      <c r="AU41" s="100">
        <v>0</v>
      </c>
      <c r="AV41" s="99">
        <v>0</v>
      </c>
      <c r="AW41" s="10">
        <f>AU41-AV41</f>
        <v>0</v>
      </c>
      <c r="AX41" s="95"/>
      <c r="AY41" s="24">
        <v>100</v>
      </c>
      <c r="AZ41" s="25">
        <v>100</v>
      </c>
      <c r="BA41" s="10">
        <f>AY41-AZ41</f>
        <v>0</v>
      </c>
      <c r="BB41" s="95"/>
      <c r="BC41" s="16">
        <v>95</v>
      </c>
      <c r="BD41" s="12">
        <v>100</v>
      </c>
      <c r="BE41" s="10">
        <f>BC41-BD41</f>
        <v>-5</v>
      </c>
      <c r="BF41" s="95"/>
      <c r="BG41" s="16"/>
      <c r="BH41" s="16"/>
      <c r="BI41" s="10">
        <f>BG41-BH41</f>
        <v>0</v>
      </c>
      <c r="BJ41" s="95"/>
      <c r="BK41" s="16"/>
      <c r="BL41" s="16"/>
      <c r="BM41" s="10">
        <f>BK41-BL41</f>
        <v>0</v>
      </c>
      <c r="BN41" s="95"/>
      <c r="BO41" s="16"/>
      <c r="BP41" s="16"/>
      <c r="BQ41" s="10">
        <f>BO41-BP41</f>
        <v>0</v>
      </c>
      <c r="BR41" s="95"/>
      <c r="BS41" s="16"/>
      <c r="BT41" s="16"/>
      <c r="BU41" s="10">
        <f>BS41-BT41</f>
        <v>0</v>
      </c>
      <c r="BV41" s="95"/>
      <c r="BW41" s="16"/>
      <c r="BX41" s="16"/>
      <c r="BY41" s="10">
        <f>BW41-BX41</f>
        <v>0</v>
      </c>
      <c r="BZ41" s="95"/>
      <c r="CA41" s="16"/>
      <c r="CB41" s="16"/>
      <c r="CC41" s="10">
        <f>CA41-CB41</f>
        <v>0</v>
      </c>
      <c r="CD41" s="95"/>
      <c r="CE41" s="16">
        <v>100</v>
      </c>
      <c r="CF41" s="16">
        <v>99</v>
      </c>
      <c r="CG41" s="10">
        <f>CE41-CF41</f>
        <v>1</v>
      </c>
      <c r="CH41" s="95"/>
      <c r="CI41" s="16">
        <v>95</v>
      </c>
      <c r="CJ41" s="12">
        <v>95</v>
      </c>
      <c r="CK41" s="10">
        <f>CI41-CJ41</f>
        <v>0</v>
      </c>
      <c r="CL41" s="95"/>
      <c r="CM41" s="16"/>
      <c r="CN41" s="16"/>
      <c r="CO41" s="10">
        <f>CM41-CN41</f>
        <v>0</v>
      </c>
      <c r="CP41" s="95"/>
      <c r="CQ41" s="16"/>
      <c r="CR41" s="16"/>
      <c r="CS41" s="10">
        <f>CQ41-CR41</f>
        <v>0</v>
      </c>
      <c r="CT41" s="95"/>
      <c r="CU41" s="16">
        <v>100</v>
      </c>
      <c r="CV41" s="16">
        <v>100</v>
      </c>
      <c r="CW41" s="10">
        <f>CU41-CV41</f>
        <v>0</v>
      </c>
      <c r="CX41" s="95"/>
      <c r="CY41" s="16">
        <v>95</v>
      </c>
      <c r="CZ41" s="99">
        <v>100</v>
      </c>
      <c r="DA41" s="10">
        <f>CY41-CZ41</f>
        <v>-5</v>
      </c>
      <c r="DB41" s="95"/>
      <c r="DC41" s="16">
        <v>100</v>
      </c>
      <c r="DD41" s="16">
        <v>100</v>
      </c>
      <c r="DE41" s="10">
        <f>DC41-DD41</f>
        <v>0</v>
      </c>
      <c r="DF41" s="95"/>
      <c r="DG41" s="16">
        <v>95</v>
      </c>
      <c r="DH41" s="12">
        <v>95</v>
      </c>
      <c r="DI41" s="10">
        <f>DG41-DH41</f>
        <v>0</v>
      </c>
      <c r="DJ41" s="95"/>
      <c r="DK41" s="16"/>
      <c r="DL41" s="16"/>
      <c r="DM41" s="10">
        <f>DK41-DL41</f>
        <v>0</v>
      </c>
      <c r="DN41" s="95"/>
      <c r="DO41" s="16"/>
      <c r="DP41" s="16"/>
      <c r="DQ41" s="10">
        <f>DO41-DP41</f>
        <v>0</v>
      </c>
      <c r="DR41" s="95"/>
      <c r="DS41" s="16"/>
      <c r="DT41" s="16"/>
      <c r="DU41" s="10">
        <f>DS41-DT41</f>
        <v>0</v>
      </c>
      <c r="DV41" s="95"/>
      <c r="DW41" s="16"/>
      <c r="DX41" s="16"/>
      <c r="DY41" s="10">
        <f>DW41-DX41</f>
        <v>0</v>
      </c>
      <c r="DZ41" s="95"/>
      <c r="EA41" s="16"/>
      <c r="EB41" s="16"/>
      <c r="EC41" s="10">
        <f>EA41-EB41</f>
        <v>0</v>
      </c>
      <c r="ED41" s="95"/>
      <c r="EE41" s="16"/>
      <c r="EF41" s="16"/>
      <c r="EG41" s="10">
        <f>EE41-EF41</f>
        <v>0</v>
      </c>
      <c r="EH41" s="95"/>
      <c r="EI41" s="16"/>
      <c r="EJ41" s="16"/>
      <c r="EK41" s="10">
        <f>EI41-EJ41</f>
        <v>0</v>
      </c>
      <c r="EL41" s="95"/>
      <c r="EM41" s="16"/>
      <c r="EN41" s="12"/>
      <c r="EO41" s="10">
        <f>EM41-EN41</f>
        <v>0</v>
      </c>
      <c r="EP41" s="95"/>
      <c r="EQ41" s="37">
        <v>12</v>
      </c>
      <c r="ER41" s="37">
        <v>12</v>
      </c>
      <c r="ES41" s="94">
        <v>1</v>
      </c>
    </row>
    <row r="42" spans="1:149" ht="14.25" customHeight="1" x14ac:dyDescent="0.25">
      <c r="A42" s="97">
        <v>38</v>
      </c>
      <c r="B42" s="96" t="s">
        <v>44</v>
      </c>
      <c r="C42" s="9">
        <v>100</v>
      </c>
      <c r="D42" s="9">
        <v>100</v>
      </c>
      <c r="E42" s="10">
        <f>C42-D42</f>
        <v>0</v>
      </c>
      <c r="F42" s="11"/>
      <c r="G42" s="12">
        <v>95</v>
      </c>
      <c r="H42" s="12">
        <v>100</v>
      </c>
      <c r="I42" s="10">
        <f>G42-H42</f>
        <v>-5</v>
      </c>
      <c r="J42" s="11"/>
      <c r="K42" s="12"/>
      <c r="L42" s="12"/>
      <c r="M42" s="10">
        <f>K42-L42</f>
        <v>0</v>
      </c>
      <c r="N42" s="10"/>
      <c r="O42" s="12"/>
      <c r="P42" s="12"/>
      <c r="Q42" s="10">
        <f>O42-P42</f>
        <v>0</v>
      </c>
      <c r="R42" s="18"/>
      <c r="S42" s="16"/>
      <c r="T42" s="16"/>
      <c r="U42" s="10">
        <f>S42-T42</f>
        <v>0</v>
      </c>
      <c r="V42" s="95"/>
      <c r="W42" s="16"/>
      <c r="X42" s="16"/>
      <c r="Y42" s="10">
        <f>W42-X42</f>
        <v>0</v>
      </c>
      <c r="Z42" s="95"/>
      <c r="AA42" s="16"/>
      <c r="AB42" s="16"/>
      <c r="AC42" s="10">
        <f>AA42-AB42</f>
        <v>0</v>
      </c>
      <c r="AD42" s="95"/>
      <c r="AE42" s="16"/>
      <c r="AF42" s="16"/>
      <c r="AG42" s="10">
        <f>AE42-AF42</f>
        <v>0</v>
      </c>
      <c r="AH42" s="95"/>
      <c r="AI42" s="16">
        <v>100</v>
      </c>
      <c r="AJ42" s="9">
        <v>100</v>
      </c>
      <c r="AK42" s="10">
        <f>AI42-AJ42</f>
        <v>0</v>
      </c>
      <c r="AL42" s="95"/>
      <c r="AM42" s="16">
        <v>95</v>
      </c>
      <c r="AN42" s="12">
        <v>95</v>
      </c>
      <c r="AO42" s="10">
        <f>AM42-AN42</f>
        <v>0</v>
      </c>
      <c r="AP42" s="95"/>
      <c r="AQ42" s="9">
        <v>100</v>
      </c>
      <c r="AR42" s="9">
        <v>100</v>
      </c>
      <c r="AS42" s="10">
        <f>AQ42-AR42</f>
        <v>0</v>
      </c>
      <c r="AT42" s="95"/>
      <c r="AU42" s="100">
        <v>95</v>
      </c>
      <c r="AV42" s="99">
        <v>100</v>
      </c>
      <c r="AW42" s="10">
        <f>AU42-AV42</f>
        <v>-5</v>
      </c>
      <c r="AX42" s="95"/>
      <c r="AY42" s="16"/>
      <c r="AZ42" s="16"/>
      <c r="BA42" s="10">
        <f>AY42-AZ42</f>
        <v>0</v>
      </c>
      <c r="BB42" s="95"/>
      <c r="BC42" s="16"/>
      <c r="BD42" s="16"/>
      <c r="BE42" s="10">
        <f>BC42-BD42</f>
        <v>0</v>
      </c>
      <c r="BF42" s="95"/>
      <c r="BG42" s="16">
        <v>100</v>
      </c>
      <c r="BH42" s="98">
        <v>100</v>
      </c>
      <c r="BI42" s="10">
        <f>BG42-BH42</f>
        <v>0</v>
      </c>
      <c r="BJ42" s="95"/>
      <c r="BK42" s="16">
        <v>95</v>
      </c>
      <c r="BL42" s="16">
        <v>100</v>
      </c>
      <c r="BM42" s="10">
        <f>BK42-BL42</f>
        <v>-5</v>
      </c>
      <c r="BN42" s="95"/>
      <c r="BO42" s="16"/>
      <c r="BP42" s="16"/>
      <c r="BQ42" s="10">
        <f>BO42-BP42</f>
        <v>0</v>
      </c>
      <c r="BR42" s="95"/>
      <c r="BS42" s="16"/>
      <c r="BT42" s="16"/>
      <c r="BU42" s="10">
        <f>BS42-BT42</f>
        <v>0</v>
      </c>
      <c r="BV42" s="95"/>
      <c r="BW42" s="16"/>
      <c r="BX42" s="16"/>
      <c r="BY42" s="10">
        <f>BW42-BX42</f>
        <v>0</v>
      </c>
      <c r="BZ42" s="95"/>
      <c r="CA42" s="16"/>
      <c r="CB42" s="16"/>
      <c r="CC42" s="10">
        <f>CA42-CB42</f>
        <v>0</v>
      </c>
      <c r="CD42" s="95"/>
      <c r="CE42" s="16">
        <v>100</v>
      </c>
      <c r="CF42" s="16">
        <v>100</v>
      </c>
      <c r="CG42" s="10">
        <f>CE42-CF42</f>
        <v>0</v>
      </c>
      <c r="CH42" s="95"/>
      <c r="CI42" s="16">
        <v>95</v>
      </c>
      <c r="CJ42" s="12">
        <v>95</v>
      </c>
      <c r="CK42" s="10">
        <f>CI42-CJ42</f>
        <v>0</v>
      </c>
      <c r="CL42" s="95"/>
      <c r="CM42" s="16">
        <v>100</v>
      </c>
      <c r="CN42" s="98">
        <v>100</v>
      </c>
      <c r="CO42" s="10">
        <f>CM42-CN42</f>
        <v>0</v>
      </c>
      <c r="CP42" s="95"/>
      <c r="CQ42" s="16">
        <v>95</v>
      </c>
      <c r="CR42" s="12">
        <v>100</v>
      </c>
      <c r="CS42" s="10">
        <f>CQ42-CR42</f>
        <v>-5</v>
      </c>
      <c r="CT42" s="95"/>
      <c r="CU42" s="16">
        <v>100</v>
      </c>
      <c r="CV42" s="16">
        <v>100</v>
      </c>
      <c r="CW42" s="10">
        <f>CU42-CV42</f>
        <v>0</v>
      </c>
      <c r="CX42" s="95"/>
      <c r="CY42" s="16">
        <v>95</v>
      </c>
      <c r="CZ42" s="99">
        <v>100</v>
      </c>
      <c r="DA42" s="10">
        <f>CY42-CZ42</f>
        <v>-5</v>
      </c>
      <c r="DB42" s="95"/>
      <c r="DC42" s="16"/>
      <c r="DD42" s="16"/>
      <c r="DE42" s="10">
        <f>DC42-DD42</f>
        <v>0</v>
      </c>
      <c r="DF42" s="95"/>
      <c r="DG42" s="16"/>
      <c r="DH42" s="16"/>
      <c r="DI42" s="10">
        <f>DG42-DH42</f>
        <v>0</v>
      </c>
      <c r="DJ42" s="95"/>
      <c r="DK42" s="16"/>
      <c r="DL42" s="16"/>
      <c r="DM42" s="10">
        <f>DK42-DL42</f>
        <v>0</v>
      </c>
      <c r="DN42" s="95"/>
      <c r="DO42" s="16"/>
      <c r="DP42" s="16"/>
      <c r="DQ42" s="10">
        <f>DO42-DP42</f>
        <v>0</v>
      </c>
      <c r="DR42" s="95"/>
      <c r="DS42" s="16">
        <v>100</v>
      </c>
      <c r="DT42" s="16">
        <v>100</v>
      </c>
      <c r="DU42" s="10">
        <f>DS42-DT42</f>
        <v>0</v>
      </c>
      <c r="DV42" s="95"/>
      <c r="DW42" s="16">
        <v>95</v>
      </c>
      <c r="DX42" s="12">
        <v>95</v>
      </c>
      <c r="DY42" s="10">
        <f>DW42-DX42</f>
        <v>0</v>
      </c>
      <c r="DZ42" s="95"/>
      <c r="EA42" s="16">
        <v>100</v>
      </c>
      <c r="EB42" s="16">
        <v>98.5</v>
      </c>
      <c r="EC42" s="10">
        <f>EA42-EB42</f>
        <v>1.5</v>
      </c>
      <c r="ED42" s="95"/>
      <c r="EE42" s="16">
        <v>95</v>
      </c>
      <c r="EF42" s="12">
        <v>95</v>
      </c>
      <c r="EG42" s="10">
        <f>EE42-EF42</f>
        <v>0</v>
      </c>
      <c r="EH42" s="95"/>
      <c r="EI42" s="16"/>
      <c r="EJ42" s="16"/>
      <c r="EK42" s="10">
        <f>EI42-EJ42</f>
        <v>0</v>
      </c>
      <c r="EL42" s="95"/>
      <c r="EM42" s="16"/>
      <c r="EN42" s="16"/>
      <c r="EO42" s="10">
        <f>EM42-EN42</f>
        <v>0</v>
      </c>
      <c r="EP42" s="95"/>
      <c r="EQ42" s="37">
        <v>18</v>
      </c>
      <c r="ER42" s="37">
        <v>18</v>
      </c>
      <c r="ES42" s="94">
        <v>0.94444444444444442</v>
      </c>
    </row>
    <row r="43" spans="1:149" ht="14.25" customHeight="1" x14ac:dyDescent="0.25">
      <c r="A43" s="97">
        <v>39</v>
      </c>
      <c r="B43" s="96" t="s">
        <v>45</v>
      </c>
      <c r="C43" s="9"/>
      <c r="D43" s="9"/>
      <c r="E43" s="10">
        <f>C43-D43</f>
        <v>0</v>
      </c>
      <c r="F43" s="11"/>
      <c r="G43" s="12"/>
      <c r="H43" s="12"/>
      <c r="I43" s="10">
        <f>G43-H43</f>
        <v>0</v>
      </c>
      <c r="J43" s="11"/>
      <c r="K43" s="12"/>
      <c r="L43" s="12"/>
      <c r="M43" s="10">
        <f>K43-L43</f>
        <v>0</v>
      </c>
      <c r="N43" s="10"/>
      <c r="O43" s="12"/>
      <c r="P43" s="12"/>
      <c r="Q43" s="10">
        <f>O43-P43</f>
        <v>0</v>
      </c>
      <c r="R43" s="18"/>
      <c r="S43" s="16"/>
      <c r="T43" s="16"/>
      <c r="U43" s="10">
        <f>S43-T43</f>
        <v>0</v>
      </c>
      <c r="V43" s="95"/>
      <c r="W43" s="16"/>
      <c r="X43" s="16"/>
      <c r="Y43" s="10">
        <f>W43-X43</f>
        <v>0</v>
      </c>
      <c r="Z43" s="95"/>
      <c r="AA43" s="16"/>
      <c r="AB43" s="16"/>
      <c r="AC43" s="10">
        <f>AA43-AB43</f>
        <v>0</v>
      </c>
      <c r="AD43" s="95"/>
      <c r="AE43" s="16"/>
      <c r="AF43" s="16"/>
      <c r="AG43" s="10">
        <f>AE43-AF43</f>
        <v>0</v>
      </c>
      <c r="AH43" s="95"/>
      <c r="AI43" s="16">
        <v>100</v>
      </c>
      <c r="AJ43" s="9">
        <v>100</v>
      </c>
      <c r="AK43" s="10">
        <f>AI43-AJ43</f>
        <v>0</v>
      </c>
      <c r="AL43" s="95"/>
      <c r="AM43" s="16">
        <v>95</v>
      </c>
      <c r="AN43" s="12">
        <v>90</v>
      </c>
      <c r="AO43" s="10">
        <f>AM43-AN43</f>
        <v>5</v>
      </c>
      <c r="AP43" s="95"/>
      <c r="AQ43" s="16"/>
      <c r="AR43" s="16"/>
      <c r="AS43" s="10">
        <f>AQ43-AR43</f>
        <v>0</v>
      </c>
      <c r="AT43" s="95"/>
      <c r="AU43" s="18"/>
      <c r="AV43" s="18"/>
      <c r="AW43" s="10">
        <f>AU43-AV43</f>
        <v>0</v>
      </c>
      <c r="AX43" s="95"/>
      <c r="AY43" s="16"/>
      <c r="AZ43" s="16"/>
      <c r="BA43" s="10">
        <f>AY43-AZ43</f>
        <v>0</v>
      </c>
      <c r="BB43" s="95"/>
      <c r="BC43" s="16"/>
      <c r="BD43" s="16"/>
      <c r="BE43" s="10">
        <f>BC43-BD43</f>
        <v>0</v>
      </c>
      <c r="BF43" s="95"/>
      <c r="BG43" s="16"/>
      <c r="BH43" s="16"/>
      <c r="BI43" s="10">
        <f>BG43-BH43</f>
        <v>0</v>
      </c>
      <c r="BJ43" s="95"/>
      <c r="BK43" s="16"/>
      <c r="BL43" s="16"/>
      <c r="BM43" s="10">
        <f>BK43-BL43</f>
        <v>0</v>
      </c>
      <c r="BN43" s="95"/>
      <c r="BO43" s="16"/>
      <c r="BP43" s="16"/>
      <c r="BQ43" s="10">
        <f>BO43-BP43</f>
        <v>0</v>
      </c>
      <c r="BR43" s="95"/>
      <c r="BS43" s="16"/>
      <c r="BT43" s="16"/>
      <c r="BU43" s="10">
        <f>BS43-BT43</f>
        <v>0</v>
      </c>
      <c r="BV43" s="95"/>
      <c r="BW43" s="16"/>
      <c r="BX43" s="16"/>
      <c r="BY43" s="10">
        <f>BW43-BX43</f>
        <v>0</v>
      </c>
      <c r="BZ43" s="95"/>
      <c r="CA43" s="16"/>
      <c r="CB43" s="16"/>
      <c r="CC43" s="10">
        <f>CA43-CB43</f>
        <v>0</v>
      </c>
      <c r="CD43" s="95"/>
      <c r="CE43" s="16">
        <v>100</v>
      </c>
      <c r="CF43" s="16">
        <v>95</v>
      </c>
      <c r="CG43" s="10">
        <f>CE43-CF43</f>
        <v>5</v>
      </c>
      <c r="CH43" s="95"/>
      <c r="CI43" s="16">
        <v>95</v>
      </c>
      <c r="CJ43" s="12">
        <v>82</v>
      </c>
      <c r="CK43" s="10">
        <f>CI43-CJ43</f>
        <v>13</v>
      </c>
      <c r="CL43" s="95"/>
      <c r="CM43" s="16"/>
      <c r="CN43" s="16"/>
      <c r="CO43" s="10">
        <f>CM43-CN43</f>
        <v>0</v>
      </c>
      <c r="CP43" s="95"/>
      <c r="CQ43" s="16"/>
      <c r="CR43" s="16"/>
      <c r="CS43" s="10">
        <f>CQ43-CR43</f>
        <v>0</v>
      </c>
      <c r="CT43" s="95"/>
      <c r="CU43" s="16">
        <v>100</v>
      </c>
      <c r="CV43" s="16">
        <v>100</v>
      </c>
      <c r="CW43" s="10">
        <f>CU43-CV43</f>
        <v>0</v>
      </c>
      <c r="CX43" s="95"/>
      <c r="CY43" s="16">
        <v>95</v>
      </c>
      <c r="CZ43" s="99">
        <v>100</v>
      </c>
      <c r="DA43" s="10">
        <f>CY43-CZ43</f>
        <v>-5</v>
      </c>
      <c r="DB43" s="95"/>
      <c r="DC43" s="16"/>
      <c r="DD43" s="16"/>
      <c r="DE43" s="10">
        <f>DC43-DD43</f>
        <v>0</v>
      </c>
      <c r="DF43" s="95"/>
      <c r="DG43" s="16"/>
      <c r="DH43" s="16"/>
      <c r="DI43" s="10">
        <f>DG43-DH43</f>
        <v>0</v>
      </c>
      <c r="DJ43" s="95"/>
      <c r="DK43" s="16"/>
      <c r="DL43" s="16"/>
      <c r="DM43" s="10">
        <f>DK43-DL43</f>
        <v>0</v>
      </c>
      <c r="DN43" s="95"/>
      <c r="DO43" s="16"/>
      <c r="DP43" s="16"/>
      <c r="DQ43" s="10">
        <f>DO43-DP43</f>
        <v>0</v>
      </c>
      <c r="DR43" s="95"/>
      <c r="DS43" s="16">
        <v>100</v>
      </c>
      <c r="DT43" s="16">
        <v>95</v>
      </c>
      <c r="DU43" s="10">
        <f>DS43-DT43</f>
        <v>5</v>
      </c>
      <c r="DV43" s="95"/>
      <c r="DW43" s="16">
        <v>95</v>
      </c>
      <c r="DX43" s="12">
        <v>90</v>
      </c>
      <c r="DY43" s="10">
        <f>DW43-DX43</f>
        <v>5</v>
      </c>
      <c r="DZ43" s="95"/>
      <c r="EA43" s="16"/>
      <c r="EB43" s="16"/>
      <c r="EC43" s="10">
        <f>EA43-EB43</f>
        <v>0</v>
      </c>
      <c r="ED43" s="95"/>
      <c r="EE43" s="16"/>
      <c r="EF43" s="16"/>
      <c r="EG43" s="10">
        <f>EE43-EF43</f>
        <v>0</v>
      </c>
      <c r="EH43" s="95"/>
      <c r="EI43" s="16"/>
      <c r="EJ43" s="16"/>
      <c r="EK43" s="10">
        <f>EI43-EJ43</f>
        <v>0</v>
      </c>
      <c r="EL43" s="95"/>
      <c r="EM43" s="16"/>
      <c r="EN43" s="16"/>
      <c r="EO43" s="10">
        <f>EM43-EN43</f>
        <v>0</v>
      </c>
      <c r="EP43" s="95"/>
      <c r="EQ43" s="37">
        <v>8</v>
      </c>
      <c r="ER43" s="37">
        <v>8</v>
      </c>
      <c r="ES43" s="94">
        <v>0.9</v>
      </c>
    </row>
    <row r="44" spans="1:149" ht="14.25" customHeight="1" x14ac:dyDescent="0.25">
      <c r="A44" s="97">
        <v>40</v>
      </c>
      <c r="B44" s="96" t="s">
        <v>46</v>
      </c>
      <c r="C44" s="9">
        <v>100</v>
      </c>
      <c r="D44" s="22">
        <v>100</v>
      </c>
      <c r="E44" s="10">
        <f>C44-D44</f>
        <v>0</v>
      </c>
      <c r="F44" s="11"/>
      <c r="G44" s="12">
        <v>95</v>
      </c>
      <c r="H44" s="12">
        <v>100</v>
      </c>
      <c r="I44" s="10">
        <f>G44-H44</f>
        <v>-5</v>
      </c>
      <c r="J44" s="11"/>
      <c r="K44" s="12">
        <v>100</v>
      </c>
      <c r="L44" s="12">
        <v>100</v>
      </c>
      <c r="M44" s="10">
        <f>K44-L44</f>
        <v>0</v>
      </c>
      <c r="N44" s="10"/>
      <c r="O44" s="12">
        <v>95</v>
      </c>
      <c r="P44" s="28">
        <v>100</v>
      </c>
      <c r="Q44" s="10">
        <f>O44-P44</f>
        <v>-5</v>
      </c>
      <c r="R44" s="18"/>
      <c r="S44" s="16"/>
      <c r="T44" s="16"/>
      <c r="U44" s="10">
        <f>S44-T44</f>
        <v>0</v>
      </c>
      <c r="V44" s="95"/>
      <c r="W44" s="16"/>
      <c r="X44" s="16"/>
      <c r="Y44" s="10">
        <f>W44-X44</f>
        <v>0</v>
      </c>
      <c r="Z44" s="95"/>
      <c r="AA44" s="16"/>
      <c r="AB44" s="16"/>
      <c r="AC44" s="10">
        <f>AA44-AB44</f>
        <v>0</v>
      </c>
      <c r="AD44" s="95"/>
      <c r="AE44" s="16"/>
      <c r="AF44" s="16"/>
      <c r="AG44" s="10">
        <f>AE44-AF44</f>
        <v>0</v>
      </c>
      <c r="AH44" s="95"/>
      <c r="AI44" s="16">
        <v>100</v>
      </c>
      <c r="AJ44" s="29">
        <v>98.6</v>
      </c>
      <c r="AK44" s="10">
        <f>AI44-AJ44</f>
        <v>1.4000000000000057</v>
      </c>
      <c r="AL44" s="95"/>
      <c r="AM44" s="16">
        <v>95</v>
      </c>
      <c r="AN44" s="12">
        <v>95</v>
      </c>
      <c r="AO44" s="10">
        <f>AM44-AN44</f>
        <v>0</v>
      </c>
      <c r="AP44" s="95"/>
      <c r="AQ44" s="9"/>
      <c r="AR44" s="9"/>
      <c r="AS44" s="10">
        <f>AQ44-AR44</f>
        <v>0</v>
      </c>
      <c r="AT44" s="95"/>
      <c r="AU44" s="18"/>
      <c r="AV44" s="12"/>
      <c r="AW44" s="10">
        <f>AU44-AV44</f>
        <v>0</v>
      </c>
      <c r="AX44" s="95"/>
      <c r="AY44" s="16"/>
      <c r="AZ44" s="16"/>
      <c r="BA44" s="10">
        <f>AY44-AZ44</f>
        <v>0</v>
      </c>
      <c r="BB44" s="95"/>
      <c r="BC44" s="16"/>
      <c r="BD44" s="16"/>
      <c r="BE44" s="10">
        <f>BC44-BD44</f>
        <v>0</v>
      </c>
      <c r="BF44" s="95"/>
      <c r="BG44" s="16">
        <v>100</v>
      </c>
      <c r="BH44" s="98">
        <v>100</v>
      </c>
      <c r="BI44" s="10">
        <f>BG44-BH44</f>
        <v>0</v>
      </c>
      <c r="BJ44" s="95"/>
      <c r="BK44" s="16">
        <v>95</v>
      </c>
      <c r="BL44" s="16">
        <v>100</v>
      </c>
      <c r="BM44" s="10">
        <f>BK44-BL44</f>
        <v>-5</v>
      </c>
      <c r="BN44" s="95"/>
      <c r="BO44" s="16"/>
      <c r="BP44" s="16"/>
      <c r="BQ44" s="10">
        <f>BO44-BP44</f>
        <v>0</v>
      </c>
      <c r="BR44" s="95"/>
      <c r="BS44" s="16"/>
      <c r="BT44" s="16"/>
      <c r="BU44" s="10">
        <f>BS44-BT44</f>
        <v>0</v>
      </c>
      <c r="BV44" s="95"/>
      <c r="BW44" s="16"/>
      <c r="BX44" s="16"/>
      <c r="BY44" s="10">
        <f>BW44-BX44</f>
        <v>0</v>
      </c>
      <c r="BZ44" s="95"/>
      <c r="CA44" s="16"/>
      <c r="CB44" s="16"/>
      <c r="CC44" s="10">
        <f>CA44-CB44</f>
        <v>0</v>
      </c>
      <c r="CD44" s="95"/>
      <c r="CE44" s="16">
        <v>100</v>
      </c>
      <c r="CF44" s="16">
        <v>95</v>
      </c>
      <c r="CG44" s="10">
        <f>CE44-CF44</f>
        <v>5</v>
      </c>
      <c r="CH44" s="95"/>
      <c r="CI44" s="16">
        <v>95</v>
      </c>
      <c r="CJ44" s="12">
        <v>95</v>
      </c>
      <c r="CK44" s="10">
        <f>CI44-CJ44</f>
        <v>0</v>
      </c>
      <c r="CL44" s="95"/>
      <c r="CM44" s="16"/>
      <c r="CN44" s="16"/>
      <c r="CO44" s="10">
        <f>CM44-CN44</f>
        <v>0</v>
      </c>
      <c r="CP44" s="95"/>
      <c r="CQ44" s="16"/>
      <c r="CR44" s="16"/>
      <c r="CS44" s="10">
        <f>CQ44-CR44</f>
        <v>0</v>
      </c>
      <c r="CT44" s="95"/>
      <c r="CU44" s="16">
        <v>100</v>
      </c>
      <c r="CV44" s="16">
        <v>100</v>
      </c>
      <c r="CW44" s="10">
        <f>CU44-CV44</f>
        <v>0</v>
      </c>
      <c r="CX44" s="95"/>
      <c r="CY44" s="16">
        <v>95</v>
      </c>
      <c r="CZ44" s="99">
        <v>100</v>
      </c>
      <c r="DA44" s="10">
        <f>CY44-CZ44</f>
        <v>-5</v>
      </c>
      <c r="DB44" s="95"/>
      <c r="DC44" s="16">
        <v>100</v>
      </c>
      <c r="DD44" s="16">
        <v>99</v>
      </c>
      <c r="DE44" s="10">
        <f>DC44-DD44</f>
        <v>1</v>
      </c>
      <c r="DF44" s="95"/>
      <c r="DG44" s="16">
        <v>95</v>
      </c>
      <c r="DH44" s="12">
        <v>95</v>
      </c>
      <c r="DI44" s="10">
        <f>DG44-DH44</f>
        <v>0</v>
      </c>
      <c r="DJ44" s="95"/>
      <c r="DK44" s="16"/>
      <c r="DL44" s="16"/>
      <c r="DM44" s="10">
        <f>DK44-DL44</f>
        <v>0</v>
      </c>
      <c r="DN44" s="95"/>
      <c r="DO44" s="16"/>
      <c r="DP44" s="16"/>
      <c r="DQ44" s="10">
        <f>DO44-DP44</f>
        <v>0</v>
      </c>
      <c r="DR44" s="95"/>
      <c r="DS44" s="16">
        <v>100</v>
      </c>
      <c r="DT44" s="16">
        <v>96</v>
      </c>
      <c r="DU44" s="10">
        <f>DS44-DT44</f>
        <v>4</v>
      </c>
      <c r="DV44" s="95"/>
      <c r="DW44" s="16">
        <v>95</v>
      </c>
      <c r="DX44" s="12">
        <v>95</v>
      </c>
      <c r="DY44" s="10">
        <f>DW44-DX44</f>
        <v>0</v>
      </c>
      <c r="DZ44" s="95"/>
      <c r="EA44" s="16"/>
      <c r="EB44" s="16"/>
      <c r="EC44" s="10">
        <f>EA44-EB44</f>
        <v>0</v>
      </c>
      <c r="ED44" s="95"/>
      <c r="EE44" s="16"/>
      <c r="EF44" s="16"/>
      <c r="EG44" s="10">
        <f>EE44-EF44</f>
        <v>0</v>
      </c>
      <c r="EH44" s="95"/>
      <c r="EI44" s="16"/>
      <c r="EJ44" s="16"/>
      <c r="EK44" s="10">
        <f>EI44-EJ44</f>
        <v>0</v>
      </c>
      <c r="EL44" s="95"/>
      <c r="EM44" s="16"/>
      <c r="EN44" s="12"/>
      <c r="EO44" s="10">
        <f>EM44-EN44</f>
        <v>0</v>
      </c>
      <c r="EP44" s="95"/>
      <c r="EQ44" s="37">
        <v>16</v>
      </c>
      <c r="ER44" s="37">
        <v>16</v>
      </c>
      <c r="ES44" s="94">
        <v>1</v>
      </c>
    </row>
    <row r="45" spans="1:149" ht="14.25" customHeight="1" x14ac:dyDescent="0.25">
      <c r="A45" s="97">
        <v>41</v>
      </c>
      <c r="B45" s="96" t="s">
        <v>47</v>
      </c>
      <c r="C45" s="9">
        <v>100</v>
      </c>
      <c r="D45" s="22">
        <v>100</v>
      </c>
      <c r="E45" s="10">
        <f>C45-D45</f>
        <v>0</v>
      </c>
      <c r="F45" s="11"/>
      <c r="G45" s="12">
        <v>95</v>
      </c>
      <c r="H45" s="12">
        <v>95</v>
      </c>
      <c r="I45" s="10">
        <f>G45-H45</f>
        <v>0</v>
      </c>
      <c r="J45" s="11"/>
      <c r="K45" s="9">
        <v>100</v>
      </c>
      <c r="L45" s="9">
        <v>100</v>
      </c>
      <c r="M45" s="10">
        <f>K45-L45</f>
        <v>0</v>
      </c>
      <c r="N45" s="10"/>
      <c r="O45" s="12">
        <v>95</v>
      </c>
      <c r="P45" s="28">
        <v>100</v>
      </c>
      <c r="Q45" s="10">
        <f>O45-P45</f>
        <v>-5</v>
      </c>
      <c r="R45" s="18"/>
      <c r="S45" s="16"/>
      <c r="T45" s="16"/>
      <c r="U45" s="10">
        <f>S45-T45</f>
        <v>0</v>
      </c>
      <c r="V45" s="95"/>
      <c r="W45" s="16"/>
      <c r="X45" s="16"/>
      <c r="Y45" s="10">
        <f>W45-X45</f>
        <v>0</v>
      </c>
      <c r="Z45" s="95"/>
      <c r="AA45" s="16"/>
      <c r="AB45" s="16"/>
      <c r="AC45" s="10">
        <f>AA45-AB45</f>
        <v>0</v>
      </c>
      <c r="AD45" s="95"/>
      <c r="AE45" s="16"/>
      <c r="AF45" s="16"/>
      <c r="AG45" s="10">
        <f>AE45-AF45</f>
        <v>0</v>
      </c>
      <c r="AH45" s="95"/>
      <c r="AI45" s="16">
        <v>100</v>
      </c>
      <c r="AJ45" s="9">
        <v>100</v>
      </c>
      <c r="AK45" s="10">
        <f>AI45-AJ45</f>
        <v>0</v>
      </c>
      <c r="AL45" s="95"/>
      <c r="AM45" s="16">
        <v>95</v>
      </c>
      <c r="AN45" s="12">
        <v>95</v>
      </c>
      <c r="AO45" s="10">
        <f>AM45-AN45</f>
        <v>0</v>
      </c>
      <c r="AP45" s="95"/>
      <c r="AQ45" s="16">
        <v>100</v>
      </c>
      <c r="AR45" s="98">
        <v>100</v>
      </c>
      <c r="AS45" s="10">
        <f>AQ45-AR45</f>
        <v>0</v>
      </c>
      <c r="AT45" s="95"/>
      <c r="AU45" s="18">
        <v>95</v>
      </c>
      <c r="AV45" s="99">
        <v>100</v>
      </c>
      <c r="AW45" s="10">
        <f>AU45-AV45</f>
        <v>-5</v>
      </c>
      <c r="AX45" s="95"/>
      <c r="AY45" s="16">
        <v>100</v>
      </c>
      <c r="AZ45" s="98">
        <v>100</v>
      </c>
      <c r="BA45" s="10">
        <f>AY45-AZ45</f>
        <v>0</v>
      </c>
      <c r="BB45" s="95"/>
      <c r="BC45" s="16">
        <v>95</v>
      </c>
      <c r="BD45" s="12">
        <v>100</v>
      </c>
      <c r="BE45" s="10">
        <f>BC45-BD45</f>
        <v>-5</v>
      </c>
      <c r="BF45" s="95"/>
      <c r="BG45" s="16"/>
      <c r="BH45" s="9"/>
      <c r="BI45" s="10">
        <f>BG45-BH45</f>
        <v>0</v>
      </c>
      <c r="BJ45" s="95"/>
      <c r="BK45" s="16"/>
      <c r="BL45" s="12"/>
      <c r="BM45" s="10">
        <f>BK45-BL45</f>
        <v>0</v>
      </c>
      <c r="BN45" s="95"/>
      <c r="BO45" s="16"/>
      <c r="BP45" s="16"/>
      <c r="BQ45" s="10">
        <f>BO45-BP45</f>
        <v>0</v>
      </c>
      <c r="BR45" s="95"/>
      <c r="BS45" s="16"/>
      <c r="BT45" s="16"/>
      <c r="BU45" s="10">
        <f>BS45-BT45</f>
        <v>0</v>
      </c>
      <c r="BV45" s="95"/>
      <c r="BW45" s="16"/>
      <c r="BX45" s="16"/>
      <c r="BY45" s="10">
        <f>BW45-BX45</f>
        <v>0</v>
      </c>
      <c r="BZ45" s="95"/>
      <c r="CA45" s="16"/>
      <c r="CB45" s="16"/>
      <c r="CC45" s="10">
        <f>CA45-CB45</f>
        <v>0</v>
      </c>
      <c r="CD45" s="95"/>
      <c r="CE45" s="16">
        <v>100</v>
      </c>
      <c r="CF45" s="16">
        <v>100</v>
      </c>
      <c r="CG45" s="10">
        <f>CE45-CF45</f>
        <v>0</v>
      </c>
      <c r="CH45" s="95"/>
      <c r="CI45" s="16">
        <v>95</v>
      </c>
      <c r="CJ45" s="12">
        <v>95</v>
      </c>
      <c r="CK45" s="10">
        <f>CI45-CJ45</f>
        <v>0</v>
      </c>
      <c r="CL45" s="95"/>
      <c r="CM45" s="16"/>
      <c r="CN45" s="16"/>
      <c r="CO45" s="10">
        <f>CM45-CN45</f>
        <v>0</v>
      </c>
      <c r="CP45" s="95"/>
      <c r="CQ45" s="16"/>
      <c r="CR45" s="16"/>
      <c r="CS45" s="10">
        <f>CQ45-CR45</f>
        <v>0</v>
      </c>
      <c r="CT45" s="95"/>
      <c r="CU45" s="16">
        <v>100</v>
      </c>
      <c r="CV45" s="16">
        <v>100</v>
      </c>
      <c r="CW45" s="10">
        <f>CU45-CV45</f>
        <v>0</v>
      </c>
      <c r="CX45" s="95"/>
      <c r="CY45" s="16">
        <v>95</v>
      </c>
      <c r="CZ45" s="99">
        <v>100</v>
      </c>
      <c r="DA45" s="10">
        <f>CY45-CZ45</f>
        <v>-5</v>
      </c>
      <c r="DB45" s="95"/>
      <c r="DC45" s="16">
        <v>100</v>
      </c>
      <c r="DD45" s="16">
        <v>100</v>
      </c>
      <c r="DE45" s="10">
        <f>DC45-DD45</f>
        <v>0</v>
      </c>
      <c r="DF45" s="95"/>
      <c r="DG45" s="16">
        <v>95</v>
      </c>
      <c r="DH45" s="12">
        <v>95</v>
      </c>
      <c r="DI45" s="10">
        <f>DG45-DH45</f>
        <v>0</v>
      </c>
      <c r="DJ45" s="95"/>
      <c r="DK45" s="16"/>
      <c r="DL45" s="16"/>
      <c r="DM45" s="10">
        <f>DK45-DL45</f>
        <v>0</v>
      </c>
      <c r="DN45" s="95"/>
      <c r="DO45" s="16"/>
      <c r="DP45" s="16"/>
      <c r="DQ45" s="10">
        <f>DO45-DP45</f>
        <v>0</v>
      </c>
      <c r="DR45" s="95"/>
      <c r="DS45" s="16">
        <v>100</v>
      </c>
      <c r="DT45" s="16">
        <v>100</v>
      </c>
      <c r="DU45" s="10">
        <f>DS45-DT45</f>
        <v>0</v>
      </c>
      <c r="DV45" s="95"/>
      <c r="DW45" s="16">
        <v>95</v>
      </c>
      <c r="DX45" s="12">
        <v>95</v>
      </c>
      <c r="DY45" s="10">
        <f>DW45-DX45</f>
        <v>0</v>
      </c>
      <c r="DZ45" s="95"/>
      <c r="EA45" s="16"/>
      <c r="EB45" s="16"/>
      <c r="EC45" s="10">
        <f>EA45-EB45</f>
        <v>0</v>
      </c>
      <c r="ED45" s="95"/>
      <c r="EE45" s="16"/>
      <c r="EF45" s="16"/>
      <c r="EG45" s="10">
        <f>EE45-EF45</f>
        <v>0</v>
      </c>
      <c r="EH45" s="95"/>
      <c r="EI45" s="16">
        <v>100</v>
      </c>
      <c r="EJ45" s="16">
        <v>100</v>
      </c>
      <c r="EK45" s="10">
        <f>EI45-EJ45</f>
        <v>0</v>
      </c>
      <c r="EL45" s="95"/>
      <c r="EM45" s="16">
        <v>95</v>
      </c>
      <c r="EN45" s="12">
        <v>100</v>
      </c>
      <c r="EO45" s="10">
        <f>EM45-EN45</f>
        <v>-5</v>
      </c>
      <c r="EP45" s="95"/>
      <c r="EQ45" s="37">
        <v>20</v>
      </c>
      <c r="ER45" s="37">
        <v>20</v>
      </c>
      <c r="ES45" s="94">
        <v>0.95454545454545459</v>
      </c>
    </row>
    <row r="46" spans="1:149" ht="13.5" customHeight="1" x14ac:dyDescent="0.25">
      <c r="A46" s="97">
        <v>42</v>
      </c>
      <c r="B46" s="102" t="s">
        <v>15</v>
      </c>
      <c r="C46" s="9"/>
      <c r="D46" s="9"/>
      <c r="E46" s="10">
        <f>C46-D46</f>
        <v>0</v>
      </c>
      <c r="F46" s="11"/>
      <c r="G46" s="12"/>
      <c r="H46" s="12"/>
      <c r="I46" s="10">
        <f>G46-H46</f>
        <v>0</v>
      </c>
      <c r="J46" s="11"/>
      <c r="K46" s="12"/>
      <c r="L46" s="12"/>
      <c r="M46" s="10">
        <f>K46-L46</f>
        <v>0</v>
      </c>
      <c r="N46" s="10"/>
      <c r="O46" s="12"/>
      <c r="P46" s="12"/>
      <c r="Q46" s="10">
        <f>O46-P46</f>
        <v>0</v>
      </c>
      <c r="R46" s="18"/>
      <c r="S46" s="16"/>
      <c r="T46" s="16"/>
      <c r="U46" s="10">
        <f>S46-T46</f>
        <v>0</v>
      </c>
      <c r="V46" s="95"/>
      <c r="W46" s="16"/>
      <c r="X46" s="16"/>
      <c r="Y46" s="10">
        <f>W46-X46</f>
        <v>0</v>
      </c>
      <c r="Z46" s="95"/>
      <c r="AA46" s="16"/>
      <c r="AB46" s="16"/>
      <c r="AC46" s="10">
        <f>AA46-AB46</f>
        <v>0</v>
      </c>
      <c r="AD46" s="95"/>
      <c r="AE46" s="16"/>
      <c r="AF46" s="16"/>
      <c r="AG46" s="10">
        <f>AE46-AF46</f>
        <v>0</v>
      </c>
      <c r="AH46" s="95"/>
      <c r="AI46" s="16">
        <v>100</v>
      </c>
      <c r="AJ46" s="9">
        <v>100</v>
      </c>
      <c r="AK46" s="10">
        <f>AI46-AJ46</f>
        <v>0</v>
      </c>
      <c r="AL46" s="95"/>
      <c r="AM46" s="16">
        <v>95</v>
      </c>
      <c r="AN46" s="12">
        <v>94</v>
      </c>
      <c r="AO46" s="10">
        <f>AM46-AN46</f>
        <v>1</v>
      </c>
      <c r="AP46" s="95"/>
      <c r="AQ46" s="16"/>
      <c r="AR46" s="16"/>
      <c r="AS46" s="10">
        <f>AQ46-AR46</f>
        <v>0</v>
      </c>
      <c r="AT46" s="95"/>
      <c r="AU46" s="18"/>
      <c r="AV46" s="18"/>
      <c r="AW46" s="10">
        <f>AU46-AV46</f>
        <v>0</v>
      </c>
      <c r="AX46" s="95"/>
      <c r="AY46" s="16"/>
      <c r="AZ46" s="16"/>
      <c r="BA46" s="10">
        <f>AY46-AZ46</f>
        <v>0</v>
      </c>
      <c r="BB46" s="95"/>
      <c r="BC46" s="16"/>
      <c r="BD46" s="16"/>
      <c r="BE46" s="10">
        <f>BC46-BD46</f>
        <v>0</v>
      </c>
      <c r="BF46" s="95"/>
      <c r="BG46" s="16"/>
      <c r="BH46" s="16"/>
      <c r="BI46" s="10">
        <f>BG46-BH46</f>
        <v>0</v>
      </c>
      <c r="BJ46" s="95"/>
      <c r="BK46" s="16"/>
      <c r="BL46" s="16"/>
      <c r="BM46" s="10">
        <f>BK46-BL46</f>
        <v>0</v>
      </c>
      <c r="BN46" s="95"/>
      <c r="BO46" s="9">
        <v>100</v>
      </c>
      <c r="BP46" s="22">
        <v>100</v>
      </c>
      <c r="BQ46" s="10">
        <f>BO46-BP46</f>
        <v>0</v>
      </c>
      <c r="BR46" s="95"/>
      <c r="BS46" s="18">
        <v>95</v>
      </c>
      <c r="BT46" s="99">
        <v>94</v>
      </c>
      <c r="BU46" s="10">
        <f>BS46-BT46</f>
        <v>1</v>
      </c>
      <c r="BV46" s="95"/>
      <c r="BW46" s="16"/>
      <c r="BX46" s="16"/>
      <c r="BY46" s="10">
        <f>BW46-BX46</f>
        <v>0</v>
      </c>
      <c r="BZ46" s="95"/>
      <c r="CA46" s="16"/>
      <c r="CB46" s="16"/>
      <c r="CC46" s="10">
        <f>CA46-CB46</f>
        <v>0</v>
      </c>
      <c r="CD46" s="95"/>
      <c r="CE46" s="16"/>
      <c r="CF46" s="16"/>
      <c r="CG46" s="10">
        <f>CE46-CF46</f>
        <v>0</v>
      </c>
      <c r="CH46" s="95"/>
      <c r="CI46" s="16"/>
      <c r="CJ46" s="16"/>
      <c r="CK46" s="10">
        <f>CI46-CJ46</f>
        <v>0</v>
      </c>
      <c r="CL46" s="95"/>
      <c r="CM46" s="16"/>
      <c r="CN46" s="16"/>
      <c r="CO46" s="10">
        <f>CM46-CN46</f>
        <v>0</v>
      </c>
      <c r="CP46" s="95"/>
      <c r="CQ46" s="16"/>
      <c r="CR46" s="16"/>
      <c r="CS46" s="10">
        <f>CQ46-CR46</f>
        <v>0</v>
      </c>
      <c r="CT46" s="95"/>
      <c r="CU46" s="16"/>
      <c r="CV46" s="16"/>
      <c r="CW46" s="10">
        <f>CU46-CV46</f>
        <v>0</v>
      </c>
      <c r="CX46" s="95"/>
      <c r="CY46" s="16"/>
      <c r="CZ46" s="16"/>
      <c r="DA46" s="10">
        <f>CY46-CZ46</f>
        <v>0</v>
      </c>
      <c r="DB46" s="95"/>
      <c r="DC46" s="16">
        <v>100</v>
      </c>
      <c r="DD46" s="16">
        <v>99</v>
      </c>
      <c r="DE46" s="10">
        <f>DC46-DD46</f>
        <v>1</v>
      </c>
      <c r="DF46" s="95"/>
      <c r="DG46" s="16">
        <v>95</v>
      </c>
      <c r="DH46" s="12">
        <v>94</v>
      </c>
      <c r="DI46" s="10">
        <f>DG46-DH46</f>
        <v>1</v>
      </c>
      <c r="DJ46" s="95"/>
      <c r="DK46" s="16"/>
      <c r="DL46" s="16"/>
      <c r="DM46" s="10">
        <f>DK46-DL46</f>
        <v>0</v>
      </c>
      <c r="DN46" s="95"/>
      <c r="DO46" s="16"/>
      <c r="DP46" s="16"/>
      <c r="DQ46" s="10">
        <f>DO46-DP46</f>
        <v>0</v>
      </c>
      <c r="DR46" s="95"/>
      <c r="DS46" s="16"/>
      <c r="DT46" s="16"/>
      <c r="DU46" s="10">
        <f>DS46-DT46</f>
        <v>0</v>
      </c>
      <c r="DV46" s="95"/>
      <c r="DW46" s="16"/>
      <c r="DX46" s="16"/>
      <c r="DY46" s="10">
        <f>DW46-DX46</f>
        <v>0</v>
      </c>
      <c r="DZ46" s="95"/>
      <c r="EA46" s="16"/>
      <c r="EB46" s="16"/>
      <c r="EC46" s="10">
        <f>EA46-EB46</f>
        <v>0</v>
      </c>
      <c r="ED46" s="95"/>
      <c r="EE46" s="16"/>
      <c r="EF46" s="16"/>
      <c r="EG46" s="10">
        <f>EE46-EF46</f>
        <v>0</v>
      </c>
      <c r="EH46" s="95"/>
      <c r="EI46" s="16"/>
      <c r="EJ46" s="16"/>
      <c r="EK46" s="10">
        <f>EI46-EJ46</f>
        <v>0</v>
      </c>
      <c r="EL46" s="95"/>
      <c r="EM46" s="16"/>
      <c r="EN46" s="16"/>
      <c r="EO46" s="10">
        <f>EM46-EN46</f>
        <v>0</v>
      </c>
      <c r="EP46" s="95"/>
      <c r="EQ46" s="37">
        <v>8</v>
      </c>
      <c r="ER46" s="37">
        <v>8</v>
      </c>
      <c r="ES46" s="94">
        <v>1</v>
      </c>
    </row>
    <row r="47" spans="1:149" ht="14.25" customHeight="1" x14ac:dyDescent="0.25">
      <c r="A47" s="97">
        <v>43</v>
      </c>
      <c r="B47" s="96" t="s">
        <v>48</v>
      </c>
      <c r="C47" s="9">
        <v>100</v>
      </c>
      <c r="D47" s="22">
        <v>100</v>
      </c>
      <c r="E47" s="10">
        <f>C47-D47</f>
        <v>0</v>
      </c>
      <c r="F47" s="11"/>
      <c r="G47" s="12">
        <v>95</v>
      </c>
      <c r="H47" s="12">
        <v>100</v>
      </c>
      <c r="I47" s="10">
        <f>G47-H47</f>
        <v>-5</v>
      </c>
      <c r="J47" s="11"/>
      <c r="K47" s="12"/>
      <c r="L47" s="12"/>
      <c r="M47" s="10">
        <f>K47-L47</f>
        <v>0</v>
      </c>
      <c r="N47" s="10"/>
      <c r="O47" s="12"/>
      <c r="P47" s="12"/>
      <c r="Q47" s="10">
        <f>O47-P47</f>
        <v>0</v>
      </c>
      <c r="R47" s="18"/>
      <c r="S47" s="16"/>
      <c r="T47" s="16"/>
      <c r="U47" s="10">
        <f>S47-T47</f>
        <v>0</v>
      </c>
      <c r="V47" s="95"/>
      <c r="W47" s="16"/>
      <c r="X47" s="16"/>
      <c r="Y47" s="10">
        <f>W47-X47</f>
        <v>0</v>
      </c>
      <c r="Z47" s="95"/>
      <c r="AA47" s="16"/>
      <c r="AB47" s="16"/>
      <c r="AC47" s="10">
        <f>AA47-AB47</f>
        <v>0</v>
      </c>
      <c r="AD47" s="95"/>
      <c r="AE47" s="16"/>
      <c r="AF47" s="16"/>
      <c r="AG47" s="10">
        <f>AE47-AF47</f>
        <v>0</v>
      </c>
      <c r="AH47" s="95"/>
      <c r="AI47" s="16">
        <v>100</v>
      </c>
      <c r="AJ47" s="9">
        <v>100</v>
      </c>
      <c r="AK47" s="10">
        <f>AI47-AJ47</f>
        <v>0</v>
      </c>
      <c r="AL47" s="95"/>
      <c r="AM47" s="16">
        <v>95</v>
      </c>
      <c r="AN47" s="12">
        <v>95</v>
      </c>
      <c r="AO47" s="10">
        <f>AM47-AN47</f>
        <v>0</v>
      </c>
      <c r="AP47" s="95"/>
      <c r="AQ47" s="9"/>
      <c r="AR47" s="9"/>
      <c r="AS47" s="10">
        <f>AQ47-AR47</f>
        <v>0</v>
      </c>
      <c r="AT47" s="95"/>
      <c r="AU47" s="18">
        <v>95</v>
      </c>
      <c r="AV47" s="18">
        <v>100</v>
      </c>
      <c r="AW47" s="10">
        <f>AU47-AV47</f>
        <v>-5</v>
      </c>
      <c r="AX47" s="95"/>
      <c r="AY47" s="9">
        <v>100</v>
      </c>
      <c r="AZ47" s="22">
        <v>100</v>
      </c>
      <c r="BA47" s="10">
        <f>AY47-AZ47</f>
        <v>0</v>
      </c>
      <c r="BB47" s="95"/>
      <c r="BC47" s="16">
        <v>95</v>
      </c>
      <c r="BD47" s="12">
        <v>100</v>
      </c>
      <c r="BE47" s="10">
        <f>BC47-BD47</f>
        <v>-5</v>
      </c>
      <c r="BF47" s="95"/>
      <c r="BG47" s="16"/>
      <c r="BH47" s="98"/>
      <c r="BI47" s="10">
        <f>BG47-BH47</f>
        <v>0</v>
      </c>
      <c r="BJ47" s="95"/>
      <c r="BK47" s="16">
        <v>95</v>
      </c>
      <c r="BL47" s="12">
        <v>100</v>
      </c>
      <c r="BM47" s="10">
        <f>BK47-BL47</f>
        <v>-5</v>
      </c>
      <c r="BN47" s="95"/>
      <c r="BO47" s="24">
        <v>100</v>
      </c>
      <c r="BP47" s="25">
        <v>100</v>
      </c>
      <c r="BQ47" s="10">
        <f>BO47-BP47</f>
        <v>0</v>
      </c>
      <c r="BR47" s="95"/>
      <c r="BS47" s="100">
        <v>95</v>
      </c>
      <c r="BT47" s="101">
        <v>95</v>
      </c>
      <c r="BU47" s="10">
        <f>BS47-BT47</f>
        <v>0</v>
      </c>
      <c r="BV47" s="95"/>
      <c r="BW47" s="16"/>
      <c r="BX47" s="16"/>
      <c r="BY47" s="10">
        <f>BW47-BX47</f>
        <v>0</v>
      </c>
      <c r="BZ47" s="95"/>
      <c r="CA47" s="16"/>
      <c r="CB47" s="16"/>
      <c r="CC47" s="10">
        <f>CA47-CB47</f>
        <v>0</v>
      </c>
      <c r="CD47" s="95"/>
      <c r="CE47" s="16">
        <v>100</v>
      </c>
      <c r="CF47" s="16">
        <v>98</v>
      </c>
      <c r="CG47" s="10">
        <f>CE47-CF47</f>
        <v>2</v>
      </c>
      <c r="CH47" s="95"/>
      <c r="CI47" s="16">
        <v>95</v>
      </c>
      <c r="CJ47" s="12">
        <v>95</v>
      </c>
      <c r="CK47" s="10">
        <f>CI47-CJ47</f>
        <v>0</v>
      </c>
      <c r="CL47" s="95"/>
      <c r="CM47" s="16"/>
      <c r="CN47" s="16"/>
      <c r="CO47" s="10">
        <f>CM47-CN47</f>
        <v>0</v>
      </c>
      <c r="CP47" s="95"/>
      <c r="CQ47" s="16"/>
      <c r="CR47" s="16"/>
      <c r="CS47" s="10">
        <f>CQ47-CR47</f>
        <v>0</v>
      </c>
      <c r="CT47" s="95"/>
      <c r="CU47" s="9"/>
      <c r="CV47" s="22"/>
      <c r="CW47" s="10">
        <f>CU47-CV47</f>
        <v>0</v>
      </c>
      <c r="CX47" s="95"/>
      <c r="CY47" s="16">
        <v>95</v>
      </c>
      <c r="CZ47" s="12">
        <v>100</v>
      </c>
      <c r="DA47" s="10">
        <f>CY47-CZ47</f>
        <v>-5</v>
      </c>
      <c r="DB47" s="95"/>
      <c r="DC47" s="16">
        <v>100</v>
      </c>
      <c r="DD47" s="16">
        <v>100</v>
      </c>
      <c r="DE47" s="10">
        <f>DC47-DD47</f>
        <v>0</v>
      </c>
      <c r="DF47" s="95"/>
      <c r="DG47" s="16">
        <v>95</v>
      </c>
      <c r="DH47" s="12">
        <v>100</v>
      </c>
      <c r="DI47" s="10">
        <f>DG47-DH47</f>
        <v>-5</v>
      </c>
      <c r="DJ47" s="95"/>
      <c r="DK47" s="16"/>
      <c r="DL47" s="16"/>
      <c r="DM47" s="10">
        <f>DK47-DL47</f>
        <v>0</v>
      </c>
      <c r="DN47" s="95"/>
      <c r="DO47" s="16"/>
      <c r="DP47" s="16"/>
      <c r="DQ47" s="10">
        <f>DO47-DP47</f>
        <v>0</v>
      </c>
      <c r="DR47" s="95"/>
      <c r="DS47" s="16">
        <v>100</v>
      </c>
      <c r="DT47" s="16">
        <v>100</v>
      </c>
      <c r="DU47" s="10">
        <f>DS47-DT47</f>
        <v>0</v>
      </c>
      <c r="DV47" s="95"/>
      <c r="DW47" s="16">
        <v>95</v>
      </c>
      <c r="DX47" s="12">
        <v>100</v>
      </c>
      <c r="DY47" s="10">
        <f>DW47-DX47</f>
        <v>-5</v>
      </c>
      <c r="DZ47" s="95"/>
      <c r="EA47" s="16"/>
      <c r="EB47" s="16"/>
      <c r="EC47" s="10">
        <f>EA47-EB47</f>
        <v>0</v>
      </c>
      <c r="ED47" s="95"/>
      <c r="EE47" s="16"/>
      <c r="EF47" s="16"/>
      <c r="EG47" s="10">
        <f>EE47-EF47</f>
        <v>0</v>
      </c>
      <c r="EH47" s="95"/>
      <c r="EI47" s="16">
        <v>100</v>
      </c>
      <c r="EJ47" s="16">
        <v>100</v>
      </c>
      <c r="EK47" s="10">
        <f>EI47-EJ47</f>
        <v>0</v>
      </c>
      <c r="EL47" s="95"/>
      <c r="EM47" s="16">
        <v>95</v>
      </c>
      <c r="EN47" s="16">
        <v>100</v>
      </c>
      <c r="EO47" s="10">
        <f>EM47-EN47</f>
        <v>-5</v>
      </c>
      <c r="EP47" s="95"/>
      <c r="EQ47" s="37">
        <v>19</v>
      </c>
      <c r="ER47" s="37">
        <v>19</v>
      </c>
      <c r="ES47" s="94">
        <v>1</v>
      </c>
    </row>
    <row r="48" spans="1:149" ht="14.25" customHeight="1" x14ac:dyDescent="0.25">
      <c r="A48" s="97">
        <v>44</v>
      </c>
      <c r="B48" s="96" t="s">
        <v>49</v>
      </c>
      <c r="C48" s="24">
        <v>100</v>
      </c>
      <c r="D48" s="25">
        <v>100</v>
      </c>
      <c r="E48" s="10">
        <f>C48-D48</f>
        <v>0</v>
      </c>
      <c r="F48" s="11"/>
      <c r="G48" s="12">
        <v>95</v>
      </c>
      <c r="H48" s="12">
        <v>90</v>
      </c>
      <c r="I48" s="10">
        <f>G48-H48</f>
        <v>5</v>
      </c>
      <c r="J48" s="11"/>
      <c r="K48" s="12"/>
      <c r="L48" s="12"/>
      <c r="M48" s="10">
        <f>K48-L48</f>
        <v>0</v>
      </c>
      <c r="N48" s="10"/>
      <c r="O48" s="12"/>
      <c r="P48" s="28"/>
      <c r="Q48" s="10">
        <f>O48-P48</f>
        <v>0</v>
      </c>
      <c r="R48" s="18"/>
      <c r="S48" s="16"/>
      <c r="T48" s="16"/>
      <c r="U48" s="10">
        <f>S48-T48</f>
        <v>0</v>
      </c>
      <c r="V48" s="95"/>
      <c r="W48" s="16"/>
      <c r="X48" s="16"/>
      <c r="Y48" s="10">
        <f>W48-X48</f>
        <v>0</v>
      </c>
      <c r="Z48" s="95"/>
      <c r="AA48" s="16"/>
      <c r="AB48" s="16"/>
      <c r="AC48" s="10">
        <f>AA48-AB48</f>
        <v>0</v>
      </c>
      <c r="AD48" s="95"/>
      <c r="AE48" s="16"/>
      <c r="AF48" s="16"/>
      <c r="AG48" s="10">
        <f>AE48-AF48</f>
        <v>0</v>
      </c>
      <c r="AH48" s="95"/>
      <c r="AI48" s="16">
        <v>100</v>
      </c>
      <c r="AJ48" s="9">
        <v>100</v>
      </c>
      <c r="AK48" s="10">
        <f>AI48-AJ48</f>
        <v>0</v>
      </c>
      <c r="AL48" s="95"/>
      <c r="AM48" s="16">
        <v>95</v>
      </c>
      <c r="AN48" s="12">
        <v>90</v>
      </c>
      <c r="AO48" s="10">
        <f>AM48-AN48</f>
        <v>5</v>
      </c>
      <c r="AP48" s="95"/>
      <c r="AQ48" s="9"/>
      <c r="AR48" s="9"/>
      <c r="AS48" s="10">
        <f>AQ48-AR48</f>
        <v>0</v>
      </c>
      <c r="AT48" s="95"/>
      <c r="AU48" s="18"/>
      <c r="AV48" s="18"/>
      <c r="AW48" s="10">
        <f>AU48-AV48</f>
        <v>0</v>
      </c>
      <c r="AX48" s="95"/>
      <c r="AY48" s="24"/>
      <c r="AZ48" s="25"/>
      <c r="BA48" s="10">
        <f>AY48-AZ48</f>
        <v>0</v>
      </c>
      <c r="BB48" s="95"/>
      <c r="BC48" s="16">
        <v>95</v>
      </c>
      <c r="BD48" s="16">
        <v>100</v>
      </c>
      <c r="BE48" s="10">
        <f>BC48-BD48</f>
        <v>-5</v>
      </c>
      <c r="BF48" s="95"/>
      <c r="BG48" s="16"/>
      <c r="BH48" s="16"/>
      <c r="BI48" s="10">
        <f>BG48-BH48</f>
        <v>0</v>
      </c>
      <c r="BJ48" s="95"/>
      <c r="BK48" s="16"/>
      <c r="BL48" s="16"/>
      <c r="BM48" s="10">
        <f>BK48-BL48</f>
        <v>0</v>
      </c>
      <c r="BN48" s="95"/>
      <c r="BO48" s="16"/>
      <c r="BP48" s="16"/>
      <c r="BQ48" s="10">
        <f>BO48-BP48</f>
        <v>0</v>
      </c>
      <c r="BR48" s="95"/>
      <c r="BS48" s="16"/>
      <c r="BT48" s="16"/>
      <c r="BU48" s="10">
        <f>BS48-BT48</f>
        <v>0</v>
      </c>
      <c r="BV48" s="95"/>
      <c r="BW48" s="16"/>
      <c r="BX48" s="16"/>
      <c r="BY48" s="10">
        <f>BW48-BX48</f>
        <v>0</v>
      </c>
      <c r="BZ48" s="95"/>
      <c r="CA48" s="16"/>
      <c r="CB48" s="16"/>
      <c r="CC48" s="10">
        <f>CA48-CB48</f>
        <v>0</v>
      </c>
      <c r="CD48" s="95"/>
      <c r="CE48" s="16">
        <v>100</v>
      </c>
      <c r="CF48" s="16">
        <v>100</v>
      </c>
      <c r="CG48" s="10">
        <f>CE48-CF48</f>
        <v>0</v>
      </c>
      <c r="CH48" s="95"/>
      <c r="CI48" s="16">
        <v>95</v>
      </c>
      <c r="CJ48" s="12">
        <v>90</v>
      </c>
      <c r="CK48" s="10">
        <f>CI48-CJ48</f>
        <v>5</v>
      </c>
      <c r="CL48" s="95"/>
      <c r="CM48" s="16"/>
      <c r="CN48" s="16"/>
      <c r="CO48" s="10">
        <f>CM48-CN48</f>
        <v>0</v>
      </c>
      <c r="CP48" s="95"/>
      <c r="CQ48" s="16"/>
      <c r="CR48" s="16"/>
      <c r="CS48" s="10">
        <f>CQ48-CR48</f>
        <v>0</v>
      </c>
      <c r="CT48" s="95"/>
      <c r="CU48" s="24">
        <v>100</v>
      </c>
      <c r="CV48" s="25">
        <v>100</v>
      </c>
      <c r="CW48" s="10">
        <f>CU48-CV48</f>
        <v>0</v>
      </c>
      <c r="CX48" s="95"/>
      <c r="CY48" s="16">
        <v>95</v>
      </c>
      <c r="CZ48" s="12">
        <v>100</v>
      </c>
      <c r="DA48" s="10">
        <f>CY48-CZ48</f>
        <v>-5</v>
      </c>
      <c r="DB48" s="95"/>
      <c r="DC48" s="16">
        <v>100</v>
      </c>
      <c r="DD48" s="16">
        <v>100</v>
      </c>
      <c r="DE48" s="10">
        <f>DC48-DD48</f>
        <v>0</v>
      </c>
      <c r="DF48" s="95"/>
      <c r="DG48" s="16">
        <v>95</v>
      </c>
      <c r="DH48" s="12">
        <v>90</v>
      </c>
      <c r="DI48" s="10">
        <f>DG48-DH48</f>
        <v>5</v>
      </c>
      <c r="DJ48" s="95"/>
      <c r="DK48" s="16"/>
      <c r="DL48" s="16"/>
      <c r="DM48" s="10">
        <f>DK48-DL48</f>
        <v>0</v>
      </c>
      <c r="DN48" s="95"/>
      <c r="DO48" s="16"/>
      <c r="DP48" s="16"/>
      <c r="DQ48" s="10">
        <f>DO48-DP48</f>
        <v>0</v>
      </c>
      <c r="DR48" s="95"/>
      <c r="DS48" s="16">
        <v>100</v>
      </c>
      <c r="DT48" s="16">
        <v>100</v>
      </c>
      <c r="DU48" s="10">
        <f>DS48-DT48</f>
        <v>0</v>
      </c>
      <c r="DV48" s="95"/>
      <c r="DW48" s="16">
        <v>95</v>
      </c>
      <c r="DX48" s="12">
        <v>90</v>
      </c>
      <c r="DY48" s="10">
        <f>DW48-DX48</f>
        <v>5</v>
      </c>
      <c r="DZ48" s="95"/>
      <c r="EA48" s="16"/>
      <c r="EB48" s="16"/>
      <c r="EC48" s="10">
        <f>EA48-EB48</f>
        <v>0</v>
      </c>
      <c r="ED48" s="95"/>
      <c r="EE48" s="16"/>
      <c r="EF48" s="16"/>
      <c r="EG48" s="10">
        <f>EE48-EF48</f>
        <v>0</v>
      </c>
      <c r="EH48" s="95"/>
      <c r="EI48" s="16"/>
      <c r="EJ48" s="16"/>
      <c r="EK48" s="10">
        <f>EI48-EJ48</f>
        <v>0</v>
      </c>
      <c r="EL48" s="95"/>
      <c r="EM48" s="16"/>
      <c r="EN48" s="16"/>
      <c r="EO48" s="10">
        <f>EM48-EN48</f>
        <v>0</v>
      </c>
      <c r="EP48" s="95"/>
      <c r="EQ48" s="37">
        <v>13</v>
      </c>
      <c r="ER48" s="37">
        <v>13</v>
      </c>
      <c r="ES48" s="94">
        <v>1</v>
      </c>
    </row>
    <row r="49" spans="1:149" ht="14.25" customHeight="1" x14ac:dyDescent="0.25">
      <c r="A49" s="97">
        <v>45</v>
      </c>
      <c r="B49" s="96" t="s">
        <v>50</v>
      </c>
      <c r="C49" s="9"/>
      <c r="D49" s="9"/>
      <c r="E49" s="10">
        <f>C49-D49</f>
        <v>0</v>
      </c>
      <c r="F49" s="11"/>
      <c r="G49" s="12"/>
      <c r="H49" s="12"/>
      <c r="I49" s="10">
        <f>G49-H49</f>
        <v>0</v>
      </c>
      <c r="J49" s="11"/>
      <c r="K49" s="12"/>
      <c r="L49" s="12"/>
      <c r="M49" s="10">
        <f>K49-L49</f>
        <v>0</v>
      </c>
      <c r="N49" s="10"/>
      <c r="O49" s="12"/>
      <c r="P49" s="12"/>
      <c r="Q49" s="10">
        <f>O49-P49</f>
        <v>0</v>
      </c>
      <c r="R49" s="18"/>
      <c r="S49" s="16"/>
      <c r="T49" s="16"/>
      <c r="U49" s="10">
        <f>S49-T49</f>
        <v>0</v>
      </c>
      <c r="V49" s="95"/>
      <c r="W49" s="16"/>
      <c r="X49" s="16"/>
      <c r="Y49" s="10">
        <f>W49-X49</f>
        <v>0</v>
      </c>
      <c r="Z49" s="95"/>
      <c r="AA49" s="16"/>
      <c r="AB49" s="16"/>
      <c r="AC49" s="10">
        <f>AA49-AB49</f>
        <v>0</v>
      </c>
      <c r="AD49" s="95"/>
      <c r="AE49" s="16"/>
      <c r="AF49" s="16"/>
      <c r="AG49" s="10">
        <f>AE49-AF49</f>
        <v>0</v>
      </c>
      <c r="AH49" s="95"/>
      <c r="AI49" s="16">
        <v>100</v>
      </c>
      <c r="AJ49" s="9">
        <v>100</v>
      </c>
      <c r="AK49" s="10">
        <f>AI49-AJ49</f>
        <v>0</v>
      </c>
      <c r="AL49" s="95"/>
      <c r="AM49" s="16">
        <v>95</v>
      </c>
      <c r="AN49" s="12">
        <v>95</v>
      </c>
      <c r="AO49" s="10">
        <f>AM49-AN49</f>
        <v>0</v>
      </c>
      <c r="AP49" s="95"/>
      <c r="AQ49" s="9">
        <v>100</v>
      </c>
      <c r="AR49" s="9">
        <v>100</v>
      </c>
      <c r="AS49" s="10">
        <f>AQ49-AR49</f>
        <v>0</v>
      </c>
      <c r="AT49" s="95"/>
      <c r="AU49" s="18">
        <v>95</v>
      </c>
      <c r="AV49" s="18">
        <v>100</v>
      </c>
      <c r="AW49" s="10">
        <f>AU49-AV49</f>
        <v>-5</v>
      </c>
      <c r="AX49" s="95"/>
      <c r="AY49" s="16"/>
      <c r="AZ49" s="16"/>
      <c r="BA49" s="10">
        <f>AY49-AZ49</f>
        <v>0</v>
      </c>
      <c r="BB49" s="95"/>
      <c r="BC49" s="16"/>
      <c r="BD49" s="16"/>
      <c r="BE49" s="10">
        <f>BC49-BD49</f>
        <v>0</v>
      </c>
      <c r="BF49" s="95"/>
      <c r="BG49" s="16"/>
      <c r="BH49" s="16"/>
      <c r="BI49" s="10">
        <f>BG49-BH49</f>
        <v>0</v>
      </c>
      <c r="BJ49" s="95"/>
      <c r="BK49" s="16"/>
      <c r="BL49" s="16"/>
      <c r="BM49" s="10">
        <f>BK49-BL49</f>
        <v>0</v>
      </c>
      <c r="BN49" s="95"/>
      <c r="BO49" s="16"/>
      <c r="BP49" s="16"/>
      <c r="BQ49" s="10">
        <f>BO49-BP49</f>
        <v>0</v>
      </c>
      <c r="BR49" s="95"/>
      <c r="BS49" s="16"/>
      <c r="BT49" s="16"/>
      <c r="BU49" s="10">
        <f>BS49-BT49</f>
        <v>0</v>
      </c>
      <c r="BV49" s="95"/>
      <c r="BW49" s="16"/>
      <c r="BX49" s="16"/>
      <c r="BY49" s="10">
        <f>BW49-BX49</f>
        <v>0</v>
      </c>
      <c r="BZ49" s="95"/>
      <c r="CA49" s="16"/>
      <c r="CB49" s="16"/>
      <c r="CC49" s="10">
        <f>CA49-CB49</f>
        <v>0</v>
      </c>
      <c r="CD49" s="95"/>
      <c r="CE49" s="16">
        <v>100</v>
      </c>
      <c r="CF49" s="16">
        <v>100</v>
      </c>
      <c r="CG49" s="10">
        <f>CE49-CF49</f>
        <v>0</v>
      </c>
      <c r="CH49" s="95"/>
      <c r="CI49" s="16">
        <v>95</v>
      </c>
      <c r="CJ49" s="12">
        <v>95</v>
      </c>
      <c r="CK49" s="10">
        <f>CI49-CJ49</f>
        <v>0</v>
      </c>
      <c r="CL49" s="95"/>
      <c r="CM49" s="16"/>
      <c r="CN49" s="16"/>
      <c r="CO49" s="10">
        <f>CM49-CN49</f>
        <v>0</v>
      </c>
      <c r="CP49" s="95"/>
      <c r="CQ49" s="16"/>
      <c r="CR49" s="16"/>
      <c r="CS49" s="10">
        <f>CQ49-CR49</f>
        <v>0</v>
      </c>
      <c r="CT49" s="95"/>
      <c r="CU49" s="16"/>
      <c r="CV49" s="16"/>
      <c r="CW49" s="10">
        <f>CU49-CV49</f>
        <v>0</v>
      </c>
      <c r="CX49" s="95"/>
      <c r="CY49" s="16"/>
      <c r="CZ49" s="12"/>
      <c r="DA49" s="10">
        <f>CY49-CZ49</f>
        <v>0</v>
      </c>
      <c r="DB49" s="95"/>
      <c r="DC49" s="16"/>
      <c r="DD49" s="16"/>
      <c r="DE49" s="10">
        <f>DC49-DD49</f>
        <v>0</v>
      </c>
      <c r="DF49" s="95"/>
      <c r="DG49" s="16"/>
      <c r="DH49" s="16"/>
      <c r="DI49" s="10">
        <f>DG49-DH49</f>
        <v>0</v>
      </c>
      <c r="DJ49" s="95"/>
      <c r="DK49" s="16"/>
      <c r="DL49" s="16"/>
      <c r="DM49" s="10">
        <f>DK49-DL49</f>
        <v>0</v>
      </c>
      <c r="DN49" s="95"/>
      <c r="DO49" s="16"/>
      <c r="DP49" s="16"/>
      <c r="DQ49" s="10">
        <f>DO49-DP49</f>
        <v>0</v>
      </c>
      <c r="DR49" s="95"/>
      <c r="DS49" s="16">
        <v>100</v>
      </c>
      <c r="DT49" s="16">
        <v>100</v>
      </c>
      <c r="DU49" s="10">
        <f>DS49-DT49</f>
        <v>0</v>
      </c>
      <c r="DV49" s="95"/>
      <c r="DW49" s="16">
        <v>95</v>
      </c>
      <c r="DX49" s="12">
        <v>95</v>
      </c>
      <c r="DY49" s="10">
        <f>DW49-DX49</f>
        <v>0</v>
      </c>
      <c r="DZ49" s="95"/>
      <c r="EA49" s="16"/>
      <c r="EB49" s="16"/>
      <c r="EC49" s="10">
        <f>EA49-EB49</f>
        <v>0</v>
      </c>
      <c r="ED49" s="95"/>
      <c r="EE49" s="16"/>
      <c r="EF49" s="16"/>
      <c r="EG49" s="10">
        <f>EE49-EF49</f>
        <v>0</v>
      </c>
      <c r="EH49" s="95"/>
      <c r="EI49" s="16"/>
      <c r="EJ49" s="16"/>
      <c r="EK49" s="10">
        <f>EI49-EJ49</f>
        <v>0</v>
      </c>
      <c r="EL49" s="95"/>
      <c r="EM49" s="16"/>
      <c r="EN49" s="12"/>
      <c r="EO49" s="10">
        <f>EM49-EN49</f>
        <v>0</v>
      </c>
      <c r="EP49" s="95"/>
      <c r="EQ49" s="37">
        <v>8</v>
      </c>
      <c r="ER49" s="37">
        <v>8</v>
      </c>
      <c r="ES49" s="94">
        <v>1</v>
      </c>
    </row>
    <row r="50" spans="1:149" ht="14.25" customHeight="1" x14ac:dyDescent="0.25">
      <c r="A50" s="97">
        <v>46</v>
      </c>
      <c r="B50" s="96" t="s">
        <v>51</v>
      </c>
      <c r="C50" s="9"/>
      <c r="D50" s="9"/>
      <c r="E50" s="10">
        <f>C50-D50</f>
        <v>0</v>
      </c>
      <c r="F50" s="11"/>
      <c r="G50" s="12">
        <v>95</v>
      </c>
      <c r="H50" s="12">
        <v>90</v>
      </c>
      <c r="I50" s="10">
        <f>G50-H50</f>
        <v>5</v>
      </c>
      <c r="J50" s="11"/>
      <c r="K50" s="9">
        <v>100</v>
      </c>
      <c r="L50" s="9">
        <v>100</v>
      </c>
      <c r="M50" s="10">
        <f>K50-L50</f>
        <v>0</v>
      </c>
      <c r="N50" s="10"/>
      <c r="O50" s="12">
        <v>95</v>
      </c>
      <c r="P50" s="28">
        <v>100</v>
      </c>
      <c r="Q50" s="10">
        <f>O50-P50</f>
        <v>-5</v>
      </c>
      <c r="R50" s="18"/>
      <c r="S50" s="16"/>
      <c r="T50" s="16"/>
      <c r="U50" s="10">
        <f>S50-T50</f>
        <v>0</v>
      </c>
      <c r="V50" s="95"/>
      <c r="W50" s="16"/>
      <c r="X50" s="16"/>
      <c r="Y50" s="10">
        <f>W50-X50</f>
        <v>0</v>
      </c>
      <c r="Z50" s="95"/>
      <c r="AA50" s="16"/>
      <c r="AB50" s="16"/>
      <c r="AC50" s="10">
        <f>AA50-AB50</f>
        <v>0</v>
      </c>
      <c r="AD50" s="95"/>
      <c r="AE50" s="16"/>
      <c r="AF50" s="16"/>
      <c r="AG50" s="10">
        <f>AE50-AF50</f>
        <v>0</v>
      </c>
      <c r="AH50" s="95"/>
      <c r="AI50" s="16">
        <v>100</v>
      </c>
      <c r="AJ50" s="29">
        <v>97.9</v>
      </c>
      <c r="AK50" s="10">
        <f>AI50-AJ50</f>
        <v>2.0999999999999943</v>
      </c>
      <c r="AL50" s="95"/>
      <c r="AM50" s="16">
        <v>95</v>
      </c>
      <c r="AN50" s="12">
        <v>85</v>
      </c>
      <c r="AO50" s="10">
        <f>AM50-AN50</f>
        <v>10</v>
      </c>
      <c r="AP50" s="95"/>
      <c r="AQ50" s="9"/>
      <c r="AR50" s="9"/>
      <c r="AS50" s="10">
        <f>AQ50-AR50</f>
        <v>0</v>
      </c>
      <c r="AT50" s="95"/>
      <c r="AU50" s="18">
        <v>95</v>
      </c>
      <c r="AV50" s="18">
        <v>100</v>
      </c>
      <c r="AW50" s="10">
        <f>AU50-AV50</f>
        <v>-5</v>
      </c>
      <c r="AX50" s="95"/>
      <c r="AY50" s="16"/>
      <c r="AZ50" s="16"/>
      <c r="BA50" s="10">
        <f>AY50-AZ50</f>
        <v>0</v>
      </c>
      <c r="BB50" s="95"/>
      <c r="BC50" s="16">
        <v>95</v>
      </c>
      <c r="BD50" s="16">
        <v>100</v>
      </c>
      <c r="BE50" s="10">
        <f>BC50-BD50</f>
        <v>-5</v>
      </c>
      <c r="BF50" s="95"/>
      <c r="BG50" s="16"/>
      <c r="BH50" s="98"/>
      <c r="BI50" s="10">
        <f>BG50-BH50</f>
        <v>0</v>
      </c>
      <c r="BJ50" s="95"/>
      <c r="BK50" s="16">
        <v>95</v>
      </c>
      <c r="BL50" s="12">
        <v>100</v>
      </c>
      <c r="BM50" s="10">
        <f>BK50-BL50</f>
        <v>-5</v>
      </c>
      <c r="BN50" s="95"/>
      <c r="BO50" s="16"/>
      <c r="BP50" s="16"/>
      <c r="BQ50" s="10">
        <f>BO50-BP50</f>
        <v>0</v>
      </c>
      <c r="BR50" s="95"/>
      <c r="BS50" s="16"/>
      <c r="BT50" s="16"/>
      <c r="BU50" s="10">
        <f>BS50-BT50</f>
        <v>0</v>
      </c>
      <c r="BV50" s="95"/>
      <c r="BW50" s="16"/>
      <c r="BX50" s="16"/>
      <c r="BY50" s="10">
        <f>BW50-BX50</f>
        <v>0</v>
      </c>
      <c r="BZ50" s="95"/>
      <c r="CA50" s="16"/>
      <c r="CB50" s="16"/>
      <c r="CC50" s="10">
        <f>CA50-CB50</f>
        <v>0</v>
      </c>
      <c r="CD50" s="95"/>
      <c r="CE50" s="16">
        <v>100</v>
      </c>
      <c r="CF50" s="16">
        <v>100</v>
      </c>
      <c r="CG50" s="10">
        <f>CE50-CF50</f>
        <v>0</v>
      </c>
      <c r="CH50" s="95"/>
      <c r="CI50" s="16">
        <v>95</v>
      </c>
      <c r="CJ50" s="12">
        <v>85</v>
      </c>
      <c r="CK50" s="10">
        <f>CI50-CJ50</f>
        <v>10</v>
      </c>
      <c r="CL50" s="95"/>
      <c r="CM50" s="16"/>
      <c r="CN50" s="16"/>
      <c r="CO50" s="10">
        <f>CM50-CN50</f>
        <v>0</v>
      </c>
      <c r="CP50" s="95"/>
      <c r="CQ50" s="16"/>
      <c r="CR50" s="16"/>
      <c r="CS50" s="10">
        <f>CQ50-CR50</f>
        <v>0</v>
      </c>
      <c r="CT50" s="95"/>
      <c r="CU50" s="16"/>
      <c r="CV50" s="16"/>
      <c r="CW50" s="10">
        <f>CU50-CV50</f>
        <v>0</v>
      </c>
      <c r="CX50" s="95"/>
      <c r="CY50" s="16"/>
      <c r="CZ50" s="12"/>
      <c r="DA50" s="10">
        <f>CY50-CZ50</f>
        <v>0</v>
      </c>
      <c r="DB50" s="95"/>
      <c r="DC50" s="16"/>
      <c r="DD50" s="16"/>
      <c r="DE50" s="10">
        <f>DC50-DD50</f>
        <v>0</v>
      </c>
      <c r="DF50" s="95"/>
      <c r="DG50" s="16"/>
      <c r="DH50" s="16"/>
      <c r="DI50" s="10">
        <f>DG50-DH50</f>
        <v>0</v>
      </c>
      <c r="DJ50" s="95"/>
      <c r="DK50" s="16"/>
      <c r="DL50" s="16"/>
      <c r="DM50" s="10">
        <f>DK50-DL50</f>
        <v>0</v>
      </c>
      <c r="DN50" s="95"/>
      <c r="DO50" s="16"/>
      <c r="DP50" s="16"/>
      <c r="DQ50" s="10">
        <f>DO50-DP50</f>
        <v>0</v>
      </c>
      <c r="DR50" s="95"/>
      <c r="DS50" s="16">
        <v>100</v>
      </c>
      <c r="DT50" s="16">
        <v>100</v>
      </c>
      <c r="DU50" s="10">
        <f>DS50-DT50</f>
        <v>0</v>
      </c>
      <c r="DV50" s="95"/>
      <c r="DW50" s="16">
        <v>95</v>
      </c>
      <c r="DX50" s="12">
        <v>90</v>
      </c>
      <c r="DY50" s="10">
        <f>DW50-DX50</f>
        <v>5</v>
      </c>
      <c r="DZ50" s="95"/>
      <c r="EA50" s="16"/>
      <c r="EB50" s="16"/>
      <c r="EC50" s="10">
        <f>EA50-EB50</f>
        <v>0</v>
      </c>
      <c r="ED50" s="95"/>
      <c r="EE50" s="16"/>
      <c r="EF50" s="16"/>
      <c r="EG50" s="10">
        <f>EE50-EF50</f>
        <v>0</v>
      </c>
      <c r="EH50" s="95"/>
      <c r="EI50" s="16"/>
      <c r="EJ50" s="16"/>
      <c r="EK50" s="10">
        <f>EI50-EJ50</f>
        <v>0</v>
      </c>
      <c r="EL50" s="95"/>
      <c r="EM50" s="16">
        <v>95</v>
      </c>
      <c r="EN50" s="12">
        <v>100</v>
      </c>
      <c r="EO50" s="10">
        <f>EM50-EN50</f>
        <v>-5</v>
      </c>
      <c r="EP50" s="95"/>
      <c r="EQ50" s="37">
        <v>13</v>
      </c>
      <c r="ER50" s="37">
        <v>13</v>
      </c>
      <c r="ES50" s="94">
        <v>1</v>
      </c>
    </row>
    <row r="51" spans="1:149" ht="14.25" customHeight="1" x14ac:dyDescent="0.25">
      <c r="A51" s="97">
        <v>47</v>
      </c>
      <c r="B51" s="96" t="s">
        <v>83</v>
      </c>
      <c r="C51" s="9">
        <v>100</v>
      </c>
      <c r="D51" s="9">
        <v>100</v>
      </c>
      <c r="E51" s="10">
        <f>C51-D51</f>
        <v>0</v>
      </c>
      <c r="F51" s="11"/>
      <c r="G51" s="12">
        <v>95</v>
      </c>
      <c r="H51" s="12">
        <v>100</v>
      </c>
      <c r="I51" s="10">
        <f>G51-H51</f>
        <v>-5</v>
      </c>
      <c r="J51" s="11"/>
      <c r="K51" s="12"/>
      <c r="L51" s="12"/>
      <c r="M51" s="10">
        <f>K51-L51</f>
        <v>0</v>
      </c>
      <c r="N51" s="10"/>
      <c r="O51" s="12"/>
      <c r="P51" s="12"/>
      <c r="Q51" s="10">
        <f>O51-P51</f>
        <v>0</v>
      </c>
      <c r="R51" s="18"/>
      <c r="S51" s="16"/>
      <c r="T51" s="16"/>
      <c r="U51" s="10">
        <f>S51-T51</f>
        <v>0</v>
      </c>
      <c r="V51" s="95"/>
      <c r="W51" s="16"/>
      <c r="X51" s="16"/>
      <c r="Y51" s="10">
        <f>W51-X51</f>
        <v>0</v>
      </c>
      <c r="Z51" s="95"/>
      <c r="AA51" s="16"/>
      <c r="AB51" s="16"/>
      <c r="AC51" s="10">
        <f>AA51-AB51</f>
        <v>0</v>
      </c>
      <c r="AD51" s="95"/>
      <c r="AE51" s="16"/>
      <c r="AF51" s="16"/>
      <c r="AG51" s="10">
        <f>AE51-AF51</f>
        <v>0</v>
      </c>
      <c r="AH51" s="95"/>
      <c r="AI51" s="16">
        <v>100</v>
      </c>
      <c r="AJ51" s="9">
        <v>99</v>
      </c>
      <c r="AK51" s="10">
        <f>AI51-AJ51</f>
        <v>1</v>
      </c>
      <c r="AL51" s="95"/>
      <c r="AM51" s="16">
        <v>95</v>
      </c>
      <c r="AN51" s="12">
        <v>90</v>
      </c>
      <c r="AO51" s="10">
        <f>AM51-AN51</f>
        <v>5</v>
      </c>
      <c r="AP51" s="95"/>
      <c r="AQ51" s="9"/>
      <c r="AR51" s="9"/>
      <c r="AS51" s="10"/>
      <c r="AT51" s="95"/>
      <c r="AU51" s="18"/>
      <c r="AV51" s="12"/>
      <c r="AW51" s="10">
        <f>AU51-AV51</f>
        <v>0</v>
      </c>
      <c r="AX51" s="95"/>
      <c r="AY51" s="16"/>
      <c r="AZ51" s="16"/>
      <c r="BA51" s="10">
        <f>AY51-AZ51</f>
        <v>0</v>
      </c>
      <c r="BB51" s="95"/>
      <c r="BC51" s="16">
        <v>95</v>
      </c>
      <c r="BD51" s="16">
        <v>100</v>
      </c>
      <c r="BE51" s="10">
        <f>BC51-BD51</f>
        <v>-5</v>
      </c>
      <c r="BF51" s="95"/>
      <c r="BG51" s="16"/>
      <c r="BH51" s="16"/>
      <c r="BI51" s="10">
        <f>BG51-BH51</f>
        <v>0</v>
      </c>
      <c r="BJ51" s="95"/>
      <c r="BK51" s="16"/>
      <c r="BL51" s="16"/>
      <c r="BM51" s="10">
        <f>BK51-BL51</f>
        <v>0</v>
      </c>
      <c r="BN51" s="95"/>
      <c r="BO51" s="16"/>
      <c r="BP51" s="16"/>
      <c r="BQ51" s="10">
        <f>BO51-BP51</f>
        <v>0</v>
      </c>
      <c r="BR51" s="95"/>
      <c r="BS51" s="16"/>
      <c r="BT51" s="16"/>
      <c r="BU51" s="10">
        <f>BS51-BT51</f>
        <v>0</v>
      </c>
      <c r="BV51" s="95"/>
      <c r="BW51" s="16"/>
      <c r="BX51" s="16"/>
      <c r="BY51" s="10">
        <f>BW51-BX51</f>
        <v>0</v>
      </c>
      <c r="BZ51" s="95"/>
      <c r="CA51" s="16"/>
      <c r="CB51" s="16"/>
      <c r="CC51" s="10">
        <f>CA51-CB51</f>
        <v>0</v>
      </c>
      <c r="CD51" s="95"/>
      <c r="CE51" s="16">
        <v>100</v>
      </c>
      <c r="CF51" s="16">
        <v>100</v>
      </c>
      <c r="CG51" s="10">
        <f>CE51-CF51</f>
        <v>0</v>
      </c>
      <c r="CH51" s="95"/>
      <c r="CI51" s="16">
        <v>95</v>
      </c>
      <c r="CJ51" s="12">
        <v>95</v>
      </c>
      <c r="CK51" s="10">
        <f>CI51-CJ51</f>
        <v>0</v>
      </c>
      <c r="CL51" s="95"/>
      <c r="CM51" s="16"/>
      <c r="CN51" s="98"/>
      <c r="CO51" s="10">
        <f>CM51-CN51</f>
        <v>0</v>
      </c>
      <c r="CP51" s="95"/>
      <c r="CQ51" s="16"/>
      <c r="CR51" s="12"/>
      <c r="CS51" s="10">
        <f>CQ51-CR51</f>
        <v>0</v>
      </c>
      <c r="CT51" s="95"/>
      <c r="CU51" s="16">
        <v>100</v>
      </c>
      <c r="CV51" s="16">
        <v>100</v>
      </c>
      <c r="CW51" s="10">
        <f>CU51-CV51</f>
        <v>0</v>
      </c>
      <c r="CX51" s="95"/>
      <c r="CY51" s="16">
        <v>95</v>
      </c>
      <c r="CZ51" s="12">
        <v>100</v>
      </c>
      <c r="DA51" s="10">
        <f>CY51-CZ51</f>
        <v>-5</v>
      </c>
      <c r="DB51" s="95"/>
      <c r="DC51" s="16"/>
      <c r="DD51" s="16"/>
      <c r="DE51" s="10">
        <f>DC51-DD51</f>
        <v>0</v>
      </c>
      <c r="DF51" s="95"/>
      <c r="DG51" s="16"/>
      <c r="DH51" s="12"/>
      <c r="DI51" s="10">
        <f>DG51-DH51</f>
        <v>0</v>
      </c>
      <c r="DJ51" s="95"/>
      <c r="DK51" s="16"/>
      <c r="DL51" s="16"/>
      <c r="DM51" s="10">
        <f>DK51-DL51</f>
        <v>0</v>
      </c>
      <c r="DN51" s="95"/>
      <c r="DO51" s="16"/>
      <c r="DP51" s="16"/>
      <c r="DQ51" s="10">
        <f>DO51-DP51</f>
        <v>0</v>
      </c>
      <c r="DR51" s="95"/>
      <c r="DS51" s="16">
        <v>100</v>
      </c>
      <c r="DT51" s="16">
        <v>100</v>
      </c>
      <c r="DU51" s="10">
        <f>DS51-DT51</f>
        <v>0</v>
      </c>
      <c r="DV51" s="95"/>
      <c r="DW51" s="16">
        <v>95</v>
      </c>
      <c r="DX51" s="12">
        <v>95</v>
      </c>
      <c r="DY51" s="10">
        <f>DW51-DX51</f>
        <v>0</v>
      </c>
      <c r="DZ51" s="95"/>
      <c r="EA51" s="16">
        <v>100</v>
      </c>
      <c r="EB51" s="16">
        <v>100</v>
      </c>
      <c r="EC51" s="10">
        <f>EA51-EB51</f>
        <v>0</v>
      </c>
      <c r="ED51" s="95"/>
      <c r="EE51" s="16">
        <v>95</v>
      </c>
      <c r="EF51" s="12">
        <v>95</v>
      </c>
      <c r="EG51" s="10">
        <f>EE51-EF51</f>
        <v>0</v>
      </c>
      <c r="EH51" s="95"/>
      <c r="EI51" s="16">
        <v>100</v>
      </c>
      <c r="EJ51" s="16">
        <v>100</v>
      </c>
      <c r="EK51" s="10">
        <f>EI51-EJ51</f>
        <v>0</v>
      </c>
      <c r="EL51" s="95"/>
      <c r="EM51" s="16">
        <v>95</v>
      </c>
      <c r="EN51" s="12">
        <v>100</v>
      </c>
      <c r="EO51" s="10">
        <f>EM51-EN51</f>
        <v>-5</v>
      </c>
      <c r="EP51" s="95"/>
      <c r="EQ51" s="37">
        <v>15</v>
      </c>
      <c r="ER51" s="37">
        <v>15</v>
      </c>
      <c r="ES51" s="94">
        <v>1</v>
      </c>
    </row>
    <row r="52" spans="1:149" ht="14.25" customHeight="1" x14ac:dyDescent="0.25">
      <c r="A52" s="97">
        <v>48</v>
      </c>
      <c r="B52" s="96" t="s">
        <v>52</v>
      </c>
      <c r="C52" s="9">
        <v>100</v>
      </c>
      <c r="D52" s="9">
        <v>100</v>
      </c>
      <c r="E52" s="10">
        <f>C52-D52</f>
        <v>0</v>
      </c>
      <c r="F52" s="11"/>
      <c r="G52" s="12">
        <v>95</v>
      </c>
      <c r="H52" s="12">
        <v>100</v>
      </c>
      <c r="I52" s="10">
        <f>G52-H52</f>
        <v>-5</v>
      </c>
      <c r="J52" s="11"/>
      <c r="K52" s="12"/>
      <c r="L52" s="12"/>
      <c r="M52" s="10">
        <f>K52-L52</f>
        <v>0</v>
      </c>
      <c r="N52" s="10"/>
      <c r="O52" s="12"/>
      <c r="P52" s="28"/>
      <c r="Q52" s="10">
        <f>O52-P52</f>
        <v>0</v>
      </c>
      <c r="R52" s="18"/>
      <c r="S52" s="16"/>
      <c r="T52" s="16"/>
      <c r="U52" s="10">
        <f>S52-T52</f>
        <v>0</v>
      </c>
      <c r="V52" s="95"/>
      <c r="W52" s="16"/>
      <c r="X52" s="16"/>
      <c r="Y52" s="10">
        <f>W52-X52</f>
        <v>0</v>
      </c>
      <c r="Z52" s="95"/>
      <c r="AA52" s="16"/>
      <c r="AB52" s="16"/>
      <c r="AC52" s="10">
        <f>AA52-AB52</f>
        <v>0</v>
      </c>
      <c r="AD52" s="95"/>
      <c r="AE52" s="16"/>
      <c r="AF52" s="16"/>
      <c r="AG52" s="10">
        <f>AE52-AF52</f>
        <v>0</v>
      </c>
      <c r="AH52" s="95"/>
      <c r="AI52" s="16">
        <v>100</v>
      </c>
      <c r="AJ52" s="9">
        <v>100</v>
      </c>
      <c r="AK52" s="10">
        <f>AI52-AJ52</f>
        <v>0</v>
      </c>
      <c r="AL52" s="95"/>
      <c r="AM52" s="16">
        <v>95</v>
      </c>
      <c r="AN52" s="12">
        <v>95</v>
      </c>
      <c r="AO52" s="10">
        <f>AM52-AN52</f>
        <v>0</v>
      </c>
      <c r="AP52" s="95"/>
      <c r="AQ52" s="16"/>
      <c r="AR52" s="16"/>
      <c r="AS52" s="10">
        <f>AQ52-AR52</f>
        <v>0</v>
      </c>
      <c r="AT52" s="95"/>
      <c r="AU52" s="18"/>
      <c r="AV52" s="18"/>
      <c r="AW52" s="10">
        <f>AU52-AV52</f>
        <v>0</v>
      </c>
      <c r="AX52" s="95"/>
      <c r="AY52" s="16">
        <v>100</v>
      </c>
      <c r="AZ52" s="16">
        <v>100</v>
      </c>
      <c r="BA52" s="10">
        <f>AY52-AZ52</f>
        <v>0</v>
      </c>
      <c r="BB52" s="95"/>
      <c r="BC52" s="16">
        <v>95</v>
      </c>
      <c r="BD52" s="16">
        <v>100</v>
      </c>
      <c r="BE52" s="10">
        <f>BC52-BD52</f>
        <v>-5</v>
      </c>
      <c r="BF52" s="95"/>
      <c r="BG52" s="16"/>
      <c r="BH52" s="16"/>
      <c r="BI52" s="10">
        <f>BG52-BH52</f>
        <v>0</v>
      </c>
      <c r="BJ52" s="95"/>
      <c r="BK52" s="16"/>
      <c r="BL52" s="16"/>
      <c r="BM52" s="10">
        <f>BK52-BL52</f>
        <v>0</v>
      </c>
      <c r="BN52" s="95"/>
      <c r="BO52" s="16"/>
      <c r="BP52" s="16"/>
      <c r="BQ52" s="10">
        <f>BO52-BP52</f>
        <v>0</v>
      </c>
      <c r="BR52" s="95"/>
      <c r="BS52" s="16"/>
      <c r="BT52" s="16"/>
      <c r="BU52" s="10">
        <f>BS52-BT52</f>
        <v>0</v>
      </c>
      <c r="BV52" s="95"/>
      <c r="BW52" s="16"/>
      <c r="BX52" s="16"/>
      <c r="BY52" s="10">
        <f>BW52-BX52</f>
        <v>0</v>
      </c>
      <c r="BZ52" s="95"/>
      <c r="CA52" s="16"/>
      <c r="CB52" s="16"/>
      <c r="CC52" s="10">
        <f>CA52-CB52</f>
        <v>0</v>
      </c>
      <c r="CD52" s="95"/>
      <c r="CE52" s="16">
        <v>100</v>
      </c>
      <c r="CF52" s="16">
        <v>100</v>
      </c>
      <c r="CG52" s="10">
        <f>CE52-CF52</f>
        <v>0</v>
      </c>
      <c r="CH52" s="95"/>
      <c r="CI52" s="16">
        <v>95</v>
      </c>
      <c r="CJ52" s="12">
        <v>95</v>
      </c>
      <c r="CK52" s="10">
        <f>CI52-CJ52</f>
        <v>0</v>
      </c>
      <c r="CL52" s="95"/>
      <c r="CM52" s="16"/>
      <c r="CN52" s="16"/>
      <c r="CO52" s="10">
        <f>CM52-CN52</f>
        <v>0</v>
      </c>
      <c r="CP52" s="95"/>
      <c r="CQ52" s="16"/>
      <c r="CR52" s="16"/>
      <c r="CS52" s="10">
        <f>CQ52-CR52</f>
        <v>0</v>
      </c>
      <c r="CT52" s="95"/>
      <c r="CU52" s="16">
        <v>100</v>
      </c>
      <c r="CV52" s="16">
        <v>100</v>
      </c>
      <c r="CW52" s="10">
        <f>CU52-CV52</f>
        <v>0</v>
      </c>
      <c r="CX52" s="95"/>
      <c r="CY52" s="16">
        <v>95</v>
      </c>
      <c r="CZ52" s="12">
        <v>100</v>
      </c>
      <c r="DA52" s="10">
        <f>CY52-CZ52</f>
        <v>-5</v>
      </c>
      <c r="DB52" s="95"/>
      <c r="DC52" s="16">
        <v>100</v>
      </c>
      <c r="DD52" s="16">
        <v>100</v>
      </c>
      <c r="DE52" s="10">
        <f>DC52-DD52</f>
        <v>0</v>
      </c>
      <c r="DF52" s="95"/>
      <c r="DG52" s="16">
        <v>95</v>
      </c>
      <c r="DH52" s="12">
        <v>95</v>
      </c>
      <c r="DI52" s="10">
        <f>DG52-DH52</f>
        <v>0</v>
      </c>
      <c r="DJ52" s="95"/>
      <c r="DK52" s="16"/>
      <c r="DL52" s="16"/>
      <c r="DM52" s="10">
        <f>DK52-DL52</f>
        <v>0</v>
      </c>
      <c r="DN52" s="95"/>
      <c r="DO52" s="16"/>
      <c r="DP52" s="16"/>
      <c r="DQ52" s="10">
        <f>DO52-DP52</f>
        <v>0</v>
      </c>
      <c r="DR52" s="95"/>
      <c r="DS52" s="16"/>
      <c r="DT52" s="16"/>
      <c r="DU52" s="10">
        <f>DS52-DT52</f>
        <v>0</v>
      </c>
      <c r="DV52" s="95"/>
      <c r="DW52" s="16"/>
      <c r="DX52" s="12"/>
      <c r="DY52" s="10">
        <f>DW52-DX52</f>
        <v>0</v>
      </c>
      <c r="DZ52" s="95"/>
      <c r="EA52" s="16"/>
      <c r="EB52" s="16"/>
      <c r="EC52" s="10">
        <f>EA52-EB52</f>
        <v>0</v>
      </c>
      <c r="ED52" s="95"/>
      <c r="EE52" s="16"/>
      <c r="EF52" s="16"/>
      <c r="EG52" s="10">
        <f>EE52-EF52</f>
        <v>0</v>
      </c>
      <c r="EH52" s="95"/>
      <c r="EI52" s="16"/>
      <c r="EJ52" s="16"/>
      <c r="EK52" s="10">
        <f>EI52-EJ52</f>
        <v>0</v>
      </c>
      <c r="EL52" s="95"/>
      <c r="EM52" s="16"/>
      <c r="EN52" s="16"/>
      <c r="EO52" s="10">
        <f>EM52-EN52</f>
        <v>0</v>
      </c>
      <c r="EP52" s="95"/>
      <c r="EQ52" s="37">
        <v>12</v>
      </c>
      <c r="ER52" s="37">
        <v>12</v>
      </c>
      <c r="ES52" s="94">
        <v>1</v>
      </c>
    </row>
    <row r="53" spans="1:149" ht="14.25" customHeight="1" x14ac:dyDescent="0.25">
      <c r="A53" s="97">
        <v>49</v>
      </c>
      <c r="B53" s="96" t="s">
        <v>53</v>
      </c>
      <c r="C53" s="9">
        <v>100</v>
      </c>
      <c r="D53" s="9">
        <v>100</v>
      </c>
      <c r="E53" s="10">
        <f>C53-D53</f>
        <v>0</v>
      </c>
      <c r="F53" s="11"/>
      <c r="G53" s="12">
        <v>95</v>
      </c>
      <c r="H53" s="12">
        <v>100</v>
      </c>
      <c r="I53" s="10">
        <f>G53-H53</f>
        <v>-5</v>
      </c>
      <c r="J53" s="11"/>
      <c r="K53" s="12">
        <v>100</v>
      </c>
      <c r="L53" s="12">
        <v>100</v>
      </c>
      <c r="M53" s="10">
        <f>K53-L53</f>
        <v>0</v>
      </c>
      <c r="N53" s="10"/>
      <c r="O53" s="12">
        <v>95</v>
      </c>
      <c r="P53" s="28">
        <v>100</v>
      </c>
      <c r="Q53" s="10">
        <f>O53-P53</f>
        <v>-5</v>
      </c>
      <c r="R53" s="18"/>
      <c r="S53" s="16"/>
      <c r="T53" s="16"/>
      <c r="U53" s="10">
        <f>S53-T53</f>
        <v>0</v>
      </c>
      <c r="V53" s="95"/>
      <c r="W53" s="16"/>
      <c r="X53" s="16"/>
      <c r="Y53" s="10">
        <f>W53-X53</f>
        <v>0</v>
      </c>
      <c r="Z53" s="95"/>
      <c r="AA53" s="16"/>
      <c r="AB53" s="16"/>
      <c r="AC53" s="10">
        <f>AA53-AB53</f>
        <v>0</v>
      </c>
      <c r="AD53" s="95"/>
      <c r="AE53" s="16"/>
      <c r="AF53" s="16"/>
      <c r="AG53" s="10">
        <f>AE53-AF53</f>
        <v>0</v>
      </c>
      <c r="AH53" s="95"/>
      <c r="AI53" s="16">
        <v>100</v>
      </c>
      <c r="AJ53" s="9">
        <v>99</v>
      </c>
      <c r="AK53" s="10">
        <f>AI53-AJ53</f>
        <v>1</v>
      </c>
      <c r="AL53" s="95"/>
      <c r="AM53" s="16">
        <v>95</v>
      </c>
      <c r="AN53" s="12">
        <v>95</v>
      </c>
      <c r="AO53" s="10">
        <f>AM53-AN53</f>
        <v>0</v>
      </c>
      <c r="AP53" s="95"/>
      <c r="AQ53" s="9"/>
      <c r="AR53" s="9"/>
      <c r="AS53" s="10">
        <f>AQ53-AR53</f>
        <v>0</v>
      </c>
      <c r="AT53" s="95"/>
      <c r="AU53" s="18"/>
      <c r="AV53" s="12"/>
      <c r="AW53" s="10">
        <f>AU53-AV53</f>
        <v>0</v>
      </c>
      <c r="AX53" s="95"/>
      <c r="AY53" s="16">
        <v>100</v>
      </c>
      <c r="AZ53" s="16">
        <v>100</v>
      </c>
      <c r="BA53" s="10">
        <f>AY53-AZ53</f>
        <v>0</v>
      </c>
      <c r="BB53" s="95"/>
      <c r="BC53" s="16">
        <v>95</v>
      </c>
      <c r="BD53" s="16">
        <v>100</v>
      </c>
      <c r="BE53" s="10">
        <f>BC53-BD53</f>
        <v>-5</v>
      </c>
      <c r="BF53" s="95"/>
      <c r="BG53" s="16"/>
      <c r="BH53" s="98"/>
      <c r="BI53" s="10">
        <f>BG53-BH53</f>
        <v>0</v>
      </c>
      <c r="BJ53" s="95"/>
      <c r="BK53" s="16">
        <v>95</v>
      </c>
      <c r="BL53" s="12">
        <v>100</v>
      </c>
      <c r="BM53" s="10">
        <f>BK53-BL53</f>
        <v>-5</v>
      </c>
      <c r="BN53" s="95"/>
      <c r="BO53" s="16"/>
      <c r="BP53" s="16"/>
      <c r="BQ53" s="10">
        <f>BO53-BP53</f>
        <v>0</v>
      </c>
      <c r="BR53" s="95"/>
      <c r="BS53" s="16"/>
      <c r="BT53" s="16"/>
      <c r="BU53" s="10">
        <f>BS53-BT53</f>
        <v>0</v>
      </c>
      <c r="BV53" s="95"/>
      <c r="BW53" s="16"/>
      <c r="BX53" s="16"/>
      <c r="BY53" s="10">
        <f>BW53-BX53</f>
        <v>0</v>
      </c>
      <c r="BZ53" s="95"/>
      <c r="CA53" s="16"/>
      <c r="CB53" s="16"/>
      <c r="CC53" s="10">
        <f>CA53-CB53</f>
        <v>0</v>
      </c>
      <c r="CD53" s="95"/>
      <c r="CE53" s="16">
        <v>100</v>
      </c>
      <c r="CF53" s="16">
        <v>99</v>
      </c>
      <c r="CG53" s="10">
        <f>CE53-CF53</f>
        <v>1</v>
      </c>
      <c r="CH53" s="95"/>
      <c r="CI53" s="16">
        <v>95</v>
      </c>
      <c r="CJ53" s="12">
        <v>95</v>
      </c>
      <c r="CK53" s="10">
        <f>CI53-CJ53</f>
        <v>0</v>
      </c>
      <c r="CL53" s="95"/>
      <c r="CM53" s="16"/>
      <c r="CN53" s="16"/>
      <c r="CO53" s="10">
        <f>CM53-CN53</f>
        <v>0</v>
      </c>
      <c r="CP53" s="95"/>
      <c r="CQ53" s="16"/>
      <c r="CR53" s="16"/>
      <c r="CS53" s="10">
        <f>CQ53-CR53</f>
        <v>0</v>
      </c>
      <c r="CT53" s="95"/>
      <c r="CU53" s="16">
        <v>100</v>
      </c>
      <c r="CV53" s="16">
        <v>100</v>
      </c>
      <c r="CW53" s="10">
        <f>CU53-CV53</f>
        <v>0</v>
      </c>
      <c r="CX53" s="95"/>
      <c r="CY53" s="16">
        <v>95</v>
      </c>
      <c r="CZ53" s="12">
        <v>100</v>
      </c>
      <c r="DA53" s="10">
        <f>CY53-CZ53</f>
        <v>-5</v>
      </c>
      <c r="DB53" s="95"/>
      <c r="DC53" s="16">
        <v>100</v>
      </c>
      <c r="DD53" s="16">
        <v>100</v>
      </c>
      <c r="DE53" s="10">
        <f>DC53-DD53</f>
        <v>0</v>
      </c>
      <c r="DF53" s="95"/>
      <c r="DG53" s="16">
        <v>95</v>
      </c>
      <c r="DH53" s="12">
        <v>95</v>
      </c>
      <c r="DI53" s="10">
        <f>DG53-DH53</f>
        <v>0</v>
      </c>
      <c r="DJ53" s="95"/>
      <c r="DK53" s="16"/>
      <c r="DL53" s="16"/>
      <c r="DM53" s="10">
        <f>DK53-DL53</f>
        <v>0</v>
      </c>
      <c r="DN53" s="95"/>
      <c r="DO53" s="16"/>
      <c r="DP53" s="16"/>
      <c r="DQ53" s="10">
        <f>DO53-DP53</f>
        <v>0</v>
      </c>
      <c r="DR53" s="95"/>
      <c r="DS53" s="16">
        <v>100</v>
      </c>
      <c r="DT53" s="16">
        <v>100</v>
      </c>
      <c r="DU53" s="10">
        <f>DS53-DT53</f>
        <v>0</v>
      </c>
      <c r="DV53" s="95"/>
      <c r="DW53" s="16">
        <v>95</v>
      </c>
      <c r="DX53" s="12">
        <v>95</v>
      </c>
      <c r="DY53" s="10">
        <f>DW53-DX53</f>
        <v>0</v>
      </c>
      <c r="DZ53" s="95"/>
      <c r="EA53" s="16"/>
      <c r="EB53" s="16"/>
      <c r="EC53" s="10">
        <f>EA53-EB53</f>
        <v>0</v>
      </c>
      <c r="ED53" s="95"/>
      <c r="EE53" s="16"/>
      <c r="EF53" s="16"/>
      <c r="EG53" s="10">
        <f>EE53-EF53</f>
        <v>0</v>
      </c>
      <c r="EH53" s="95"/>
      <c r="EI53" s="16"/>
      <c r="EJ53" s="16"/>
      <c r="EK53" s="10">
        <f>EI53-EJ53</f>
        <v>0</v>
      </c>
      <c r="EL53" s="95"/>
      <c r="EM53" s="16"/>
      <c r="EN53" s="12"/>
      <c r="EO53" s="10">
        <f>EM53-EN53</f>
        <v>0</v>
      </c>
      <c r="EP53" s="95"/>
      <c r="EQ53" s="37">
        <v>17</v>
      </c>
      <c r="ER53" s="37">
        <v>17</v>
      </c>
      <c r="ES53" s="94">
        <v>1</v>
      </c>
    </row>
    <row r="54" spans="1:149" ht="14.25" customHeight="1" x14ac:dyDescent="0.25">
      <c r="A54" s="97">
        <v>50</v>
      </c>
      <c r="B54" s="96" t="s">
        <v>86</v>
      </c>
      <c r="C54" s="9"/>
      <c r="D54" s="9"/>
      <c r="E54" s="10">
        <f>C54-D54</f>
        <v>0</v>
      </c>
      <c r="F54" s="11"/>
      <c r="G54" s="12"/>
      <c r="H54" s="12"/>
      <c r="I54" s="10">
        <f>G54-H54</f>
        <v>0</v>
      </c>
      <c r="J54" s="11"/>
      <c r="K54" s="12">
        <v>100</v>
      </c>
      <c r="L54" s="12">
        <v>100</v>
      </c>
      <c r="M54" s="10">
        <f>K54-L54</f>
        <v>0</v>
      </c>
      <c r="N54" s="10"/>
      <c r="O54" s="12">
        <v>95</v>
      </c>
      <c r="P54" s="12">
        <v>100</v>
      </c>
      <c r="Q54" s="10">
        <f>O54-P54</f>
        <v>-5</v>
      </c>
      <c r="R54" s="18"/>
      <c r="S54" s="16"/>
      <c r="T54" s="16"/>
      <c r="U54" s="10">
        <f>S54-T54</f>
        <v>0</v>
      </c>
      <c r="V54" s="95"/>
      <c r="W54" s="16"/>
      <c r="X54" s="16"/>
      <c r="Y54" s="10">
        <f>W54-X54</f>
        <v>0</v>
      </c>
      <c r="Z54" s="95"/>
      <c r="AA54" s="16"/>
      <c r="AB54" s="16"/>
      <c r="AC54" s="10">
        <f>AA54-AB54</f>
        <v>0</v>
      </c>
      <c r="AD54" s="95"/>
      <c r="AE54" s="16"/>
      <c r="AF54" s="16"/>
      <c r="AG54" s="10">
        <f>AE54-AF54</f>
        <v>0</v>
      </c>
      <c r="AH54" s="95"/>
      <c r="AI54" s="16">
        <v>100</v>
      </c>
      <c r="AJ54" s="9">
        <v>100</v>
      </c>
      <c r="AK54" s="10">
        <f>AI54-AJ54</f>
        <v>0</v>
      </c>
      <c r="AL54" s="95"/>
      <c r="AM54" s="16">
        <v>95</v>
      </c>
      <c r="AN54" s="12">
        <v>95</v>
      </c>
      <c r="AO54" s="10">
        <f>AM54-AN54</f>
        <v>0</v>
      </c>
      <c r="AP54" s="95"/>
      <c r="AQ54" s="9">
        <v>100</v>
      </c>
      <c r="AR54" s="22">
        <v>100</v>
      </c>
      <c r="AS54" s="10">
        <f>AQ54-AR54</f>
        <v>0</v>
      </c>
      <c r="AT54" s="95"/>
      <c r="AU54" s="18">
        <v>95</v>
      </c>
      <c r="AV54" s="99">
        <v>100</v>
      </c>
      <c r="AW54" s="10">
        <f>AU54-AV54</f>
        <v>-5</v>
      </c>
      <c r="AX54" s="95"/>
      <c r="AY54" s="16"/>
      <c r="AZ54" s="16"/>
      <c r="BA54" s="10">
        <f>AY54-AZ54</f>
        <v>0</v>
      </c>
      <c r="BB54" s="95"/>
      <c r="BC54" s="16"/>
      <c r="BD54" s="16"/>
      <c r="BE54" s="10">
        <f>BC54-BD54</f>
        <v>0</v>
      </c>
      <c r="BF54" s="95"/>
      <c r="BG54" s="16"/>
      <c r="BH54" s="16"/>
      <c r="BI54" s="10">
        <f>BG54-BH54</f>
        <v>0</v>
      </c>
      <c r="BJ54" s="95"/>
      <c r="BK54" s="16"/>
      <c r="BL54" s="16"/>
      <c r="BM54" s="10">
        <f>BK54-BL54</f>
        <v>0</v>
      </c>
      <c r="BN54" s="95"/>
      <c r="BO54" s="16"/>
      <c r="BP54" s="16"/>
      <c r="BQ54" s="10">
        <f>BO54-BP54</f>
        <v>0</v>
      </c>
      <c r="BR54" s="95"/>
      <c r="BS54" s="16"/>
      <c r="BT54" s="16"/>
      <c r="BU54" s="10">
        <f>BS54-BT54</f>
        <v>0</v>
      </c>
      <c r="BV54" s="95"/>
      <c r="BW54" s="16"/>
      <c r="BX54" s="16"/>
      <c r="BY54" s="10">
        <f>BW54-BX54</f>
        <v>0</v>
      </c>
      <c r="BZ54" s="95"/>
      <c r="CA54" s="16"/>
      <c r="CB54" s="16"/>
      <c r="CC54" s="10">
        <f>CA54-CB54</f>
        <v>0</v>
      </c>
      <c r="CD54" s="95"/>
      <c r="CE54" s="16">
        <v>100</v>
      </c>
      <c r="CF54" s="16">
        <v>100</v>
      </c>
      <c r="CG54" s="10">
        <f>CE54-CF54</f>
        <v>0</v>
      </c>
      <c r="CH54" s="95"/>
      <c r="CI54" s="16">
        <v>95</v>
      </c>
      <c r="CJ54" s="12">
        <v>95</v>
      </c>
      <c r="CK54" s="10">
        <f>CI54-CJ54</f>
        <v>0</v>
      </c>
      <c r="CL54" s="95"/>
      <c r="CM54" s="16"/>
      <c r="CN54" s="16"/>
      <c r="CO54" s="10">
        <f>CM54-CN54</f>
        <v>0</v>
      </c>
      <c r="CP54" s="95"/>
      <c r="CQ54" s="16"/>
      <c r="CR54" s="16"/>
      <c r="CS54" s="10">
        <f>CQ54-CR54</f>
        <v>0</v>
      </c>
      <c r="CT54" s="95"/>
      <c r="CU54" s="16">
        <v>100</v>
      </c>
      <c r="CV54" s="16">
        <v>100</v>
      </c>
      <c r="CW54" s="10">
        <f>CU54-CV54</f>
        <v>0</v>
      </c>
      <c r="CX54" s="95"/>
      <c r="CY54" s="16">
        <v>95</v>
      </c>
      <c r="CZ54" s="12">
        <v>100</v>
      </c>
      <c r="DA54" s="10">
        <f>CY54-CZ54</f>
        <v>-5</v>
      </c>
      <c r="DB54" s="95"/>
      <c r="DC54" s="16">
        <v>100</v>
      </c>
      <c r="DD54" s="16">
        <v>100</v>
      </c>
      <c r="DE54" s="10">
        <f>DC54-DD54</f>
        <v>0</v>
      </c>
      <c r="DF54" s="95"/>
      <c r="DG54" s="16">
        <v>95</v>
      </c>
      <c r="DH54" s="12">
        <v>95</v>
      </c>
      <c r="DI54" s="10">
        <f>DG54-DH54</f>
        <v>0</v>
      </c>
      <c r="DJ54" s="95"/>
      <c r="DK54" s="16"/>
      <c r="DL54" s="16"/>
      <c r="DM54" s="10">
        <f>DK54-DL54</f>
        <v>0</v>
      </c>
      <c r="DN54" s="95"/>
      <c r="DO54" s="16"/>
      <c r="DP54" s="16"/>
      <c r="DQ54" s="10">
        <f>DO54-DP54</f>
        <v>0</v>
      </c>
      <c r="DR54" s="95"/>
      <c r="DS54" s="16"/>
      <c r="DT54" s="16"/>
      <c r="DU54" s="10"/>
      <c r="DV54" s="95"/>
      <c r="DW54" s="16"/>
      <c r="DX54" s="16"/>
      <c r="DY54" s="10"/>
      <c r="DZ54" s="95"/>
      <c r="EA54" s="16"/>
      <c r="EB54" s="16"/>
      <c r="EC54" s="10">
        <f>EA54-EB54</f>
        <v>0</v>
      </c>
      <c r="ED54" s="95"/>
      <c r="EE54" s="16"/>
      <c r="EF54" s="16"/>
      <c r="EG54" s="10">
        <f>EE54-EF54</f>
        <v>0</v>
      </c>
      <c r="EH54" s="95"/>
      <c r="EI54" s="16">
        <v>100</v>
      </c>
      <c r="EJ54" s="16">
        <v>100</v>
      </c>
      <c r="EK54" s="10">
        <f>EI54-EJ54</f>
        <v>0</v>
      </c>
      <c r="EL54" s="95"/>
      <c r="EM54" s="16">
        <v>95</v>
      </c>
      <c r="EN54" s="12">
        <v>100</v>
      </c>
      <c r="EO54" s="10">
        <f>EM54-EN54</f>
        <v>-5</v>
      </c>
      <c r="EP54" s="95"/>
      <c r="EQ54" s="37">
        <v>14</v>
      </c>
      <c r="ER54" s="37">
        <v>14</v>
      </c>
      <c r="ES54" s="94">
        <v>1</v>
      </c>
    </row>
    <row r="55" spans="1:149" ht="15" customHeight="1" x14ac:dyDescent="0.25">
      <c r="A55" s="97">
        <v>51</v>
      </c>
      <c r="B55" s="96" t="s">
        <v>54</v>
      </c>
      <c r="C55" s="9">
        <v>100</v>
      </c>
      <c r="D55" s="9">
        <v>100</v>
      </c>
      <c r="E55" s="10">
        <f>C55-D55</f>
        <v>0</v>
      </c>
      <c r="F55" s="11"/>
      <c r="G55" s="12">
        <v>95</v>
      </c>
      <c r="H55" s="12">
        <v>95</v>
      </c>
      <c r="I55" s="10">
        <f>G55-H55</f>
        <v>0</v>
      </c>
      <c r="J55" s="11"/>
      <c r="K55" s="12"/>
      <c r="L55" s="12"/>
      <c r="M55" s="10">
        <f>K55-L55</f>
        <v>0</v>
      </c>
      <c r="N55" s="10"/>
      <c r="O55" s="12"/>
      <c r="P55" s="12"/>
      <c r="Q55" s="10">
        <f>O55-P55</f>
        <v>0</v>
      </c>
      <c r="R55" s="18"/>
      <c r="S55" s="16"/>
      <c r="T55" s="16"/>
      <c r="U55" s="10">
        <f>S55-T55</f>
        <v>0</v>
      </c>
      <c r="V55" s="95"/>
      <c r="W55" s="16"/>
      <c r="X55" s="16"/>
      <c r="Y55" s="10">
        <f>W55-X55</f>
        <v>0</v>
      </c>
      <c r="Z55" s="95"/>
      <c r="AA55" s="16"/>
      <c r="AB55" s="16"/>
      <c r="AC55" s="10">
        <f>AA55-AB55</f>
        <v>0</v>
      </c>
      <c r="AD55" s="95"/>
      <c r="AE55" s="16"/>
      <c r="AF55" s="16"/>
      <c r="AG55" s="10">
        <f>AE55-AF55</f>
        <v>0</v>
      </c>
      <c r="AH55" s="95"/>
      <c r="AI55" s="16">
        <v>100</v>
      </c>
      <c r="AJ55" s="9">
        <v>100</v>
      </c>
      <c r="AK55" s="10">
        <f>AI55-AJ55</f>
        <v>0</v>
      </c>
      <c r="AL55" s="95"/>
      <c r="AM55" s="16">
        <v>95</v>
      </c>
      <c r="AN55" s="12">
        <v>95</v>
      </c>
      <c r="AO55" s="10">
        <f>AM55-AN55</f>
        <v>0</v>
      </c>
      <c r="AP55" s="95"/>
      <c r="AQ55" s="24">
        <v>100</v>
      </c>
      <c r="AR55" s="25">
        <v>100</v>
      </c>
      <c r="AS55" s="10">
        <f>AQ55-AR55</f>
        <v>0</v>
      </c>
      <c r="AT55" s="95"/>
      <c r="AU55" s="100">
        <v>95</v>
      </c>
      <c r="AV55" s="99">
        <v>100</v>
      </c>
      <c r="AW55" s="10">
        <f>AU55-AV55</f>
        <v>-5</v>
      </c>
      <c r="AX55" s="95"/>
      <c r="AY55" s="16">
        <v>100</v>
      </c>
      <c r="AZ55" s="98">
        <v>100</v>
      </c>
      <c r="BA55" s="10">
        <f>AY55-AZ55</f>
        <v>0</v>
      </c>
      <c r="BB55" s="95"/>
      <c r="BC55" s="16">
        <v>95</v>
      </c>
      <c r="BD55" s="12">
        <v>100</v>
      </c>
      <c r="BE55" s="10">
        <f>BC55-BD55</f>
        <v>-5</v>
      </c>
      <c r="BF55" s="95"/>
      <c r="BG55" s="16"/>
      <c r="BH55" s="9"/>
      <c r="BI55" s="10">
        <f>BG55-BH55</f>
        <v>0</v>
      </c>
      <c r="BJ55" s="95"/>
      <c r="BK55" s="16"/>
      <c r="BL55" s="12"/>
      <c r="BM55" s="10">
        <f>BK55-BL55</f>
        <v>0</v>
      </c>
      <c r="BN55" s="95"/>
      <c r="BO55" s="16"/>
      <c r="BP55" s="16"/>
      <c r="BQ55" s="10">
        <f>BO55-BP55</f>
        <v>0</v>
      </c>
      <c r="BR55" s="95"/>
      <c r="BS55" s="16"/>
      <c r="BT55" s="16"/>
      <c r="BU55" s="10">
        <f>BS55-BT55</f>
        <v>0</v>
      </c>
      <c r="BV55" s="95"/>
      <c r="BW55" s="16"/>
      <c r="BX55" s="16"/>
      <c r="BY55" s="10">
        <f>BW55-BX55</f>
        <v>0</v>
      </c>
      <c r="BZ55" s="95"/>
      <c r="CA55" s="16"/>
      <c r="CB55" s="16"/>
      <c r="CC55" s="10">
        <f>CA55-CB55</f>
        <v>0</v>
      </c>
      <c r="CD55" s="95"/>
      <c r="CE55" s="16">
        <v>100</v>
      </c>
      <c r="CF55" s="16">
        <v>100</v>
      </c>
      <c r="CG55" s="10">
        <f>CE55-CF55</f>
        <v>0</v>
      </c>
      <c r="CH55" s="95"/>
      <c r="CI55" s="16">
        <v>95</v>
      </c>
      <c r="CJ55" s="12">
        <v>95</v>
      </c>
      <c r="CK55" s="10">
        <f>CI55-CJ55</f>
        <v>0</v>
      </c>
      <c r="CL55" s="95"/>
      <c r="CM55" s="16"/>
      <c r="CN55" s="16"/>
      <c r="CO55" s="10">
        <f>CM55-CN55</f>
        <v>0</v>
      </c>
      <c r="CP55" s="95"/>
      <c r="CQ55" s="16"/>
      <c r="CR55" s="16"/>
      <c r="CS55" s="10">
        <f>CQ55-CR55</f>
        <v>0</v>
      </c>
      <c r="CT55" s="95"/>
      <c r="CU55" s="16">
        <v>100</v>
      </c>
      <c r="CV55" s="16">
        <v>100</v>
      </c>
      <c r="CW55" s="10">
        <f>CU55-CV55</f>
        <v>0</v>
      </c>
      <c r="CX55" s="95"/>
      <c r="CY55" s="16">
        <v>95</v>
      </c>
      <c r="CZ55" s="12">
        <v>100</v>
      </c>
      <c r="DA55" s="10">
        <f>CY55-CZ55</f>
        <v>-5</v>
      </c>
      <c r="DB55" s="95"/>
      <c r="DC55" s="16">
        <v>100</v>
      </c>
      <c r="DD55" s="16">
        <v>100</v>
      </c>
      <c r="DE55" s="10">
        <f>DC55-DD55</f>
        <v>0</v>
      </c>
      <c r="DF55" s="95"/>
      <c r="DG55" s="16">
        <v>95</v>
      </c>
      <c r="DH55" s="12">
        <v>95</v>
      </c>
      <c r="DI55" s="10">
        <f>DG55-DH55</f>
        <v>0</v>
      </c>
      <c r="DJ55" s="95"/>
      <c r="DK55" s="16"/>
      <c r="DL55" s="16"/>
      <c r="DM55" s="10">
        <f>DK55-DL55</f>
        <v>0</v>
      </c>
      <c r="DN55" s="95"/>
      <c r="DO55" s="16"/>
      <c r="DP55" s="16"/>
      <c r="DQ55" s="10">
        <f>DO55-DP55</f>
        <v>0</v>
      </c>
      <c r="DR55" s="95"/>
      <c r="DS55" s="16"/>
      <c r="DT55" s="16"/>
      <c r="DU55" s="10">
        <f>DS55-DT55</f>
        <v>0</v>
      </c>
      <c r="DV55" s="95"/>
      <c r="DW55" s="16"/>
      <c r="DX55" s="12"/>
      <c r="DY55" s="10">
        <f>DW55-DX55</f>
        <v>0</v>
      </c>
      <c r="DZ55" s="95"/>
      <c r="EA55" s="16"/>
      <c r="EB55" s="16"/>
      <c r="EC55" s="10">
        <f>EA55-EB55</f>
        <v>0</v>
      </c>
      <c r="ED55" s="95"/>
      <c r="EE55" s="16"/>
      <c r="EF55" s="16"/>
      <c r="EG55" s="10">
        <f>EE55-EF55</f>
        <v>0</v>
      </c>
      <c r="EH55" s="95"/>
      <c r="EI55" s="16"/>
      <c r="EJ55" s="16"/>
      <c r="EK55" s="10">
        <f>EI55-EJ55</f>
        <v>0</v>
      </c>
      <c r="EL55" s="95"/>
      <c r="EM55" s="16"/>
      <c r="EN55" s="16"/>
      <c r="EO55" s="10">
        <f>EM55-EN55</f>
        <v>0</v>
      </c>
      <c r="EP55" s="95"/>
      <c r="EQ55" s="37">
        <v>14</v>
      </c>
      <c r="ER55" s="37">
        <v>14</v>
      </c>
      <c r="ES55" s="94">
        <v>1</v>
      </c>
    </row>
    <row r="56" spans="1:149" ht="14.25" customHeight="1" x14ac:dyDescent="0.25">
      <c r="A56" s="97">
        <v>52</v>
      </c>
      <c r="B56" s="96" t="s">
        <v>55</v>
      </c>
      <c r="C56" s="9"/>
      <c r="D56" s="9"/>
      <c r="E56" s="10">
        <f>C56-D56</f>
        <v>0</v>
      </c>
      <c r="F56" s="11"/>
      <c r="G56" s="12"/>
      <c r="H56" s="12"/>
      <c r="I56" s="10">
        <f>G56-H56</f>
        <v>0</v>
      </c>
      <c r="J56" s="11"/>
      <c r="K56" s="12"/>
      <c r="L56" s="12"/>
      <c r="M56" s="10">
        <f>K56-L56</f>
        <v>0</v>
      </c>
      <c r="N56" s="10"/>
      <c r="O56" s="12"/>
      <c r="P56" s="12"/>
      <c r="Q56" s="10">
        <f>O56-P56</f>
        <v>0</v>
      </c>
      <c r="R56" s="18"/>
      <c r="S56" s="16"/>
      <c r="T56" s="16"/>
      <c r="U56" s="10">
        <f>S56-T56</f>
        <v>0</v>
      </c>
      <c r="V56" s="95"/>
      <c r="W56" s="16"/>
      <c r="X56" s="16"/>
      <c r="Y56" s="10">
        <f>W56-X56</f>
        <v>0</v>
      </c>
      <c r="Z56" s="95"/>
      <c r="AA56" s="16"/>
      <c r="AB56" s="16"/>
      <c r="AC56" s="10">
        <f>AA56-AB56</f>
        <v>0</v>
      </c>
      <c r="AD56" s="95"/>
      <c r="AE56" s="16"/>
      <c r="AF56" s="16"/>
      <c r="AG56" s="10">
        <f>AE56-AF56</f>
        <v>0</v>
      </c>
      <c r="AH56" s="95"/>
      <c r="AI56" s="16">
        <v>100</v>
      </c>
      <c r="AJ56" s="9">
        <v>100</v>
      </c>
      <c r="AK56" s="10">
        <f>AI56-AJ56</f>
        <v>0</v>
      </c>
      <c r="AL56" s="95"/>
      <c r="AM56" s="16">
        <v>95</v>
      </c>
      <c r="AN56" s="12">
        <v>85</v>
      </c>
      <c r="AO56" s="10">
        <f>AM56-AN56</f>
        <v>10</v>
      </c>
      <c r="AP56" s="95"/>
      <c r="AQ56" s="9"/>
      <c r="AR56" s="9"/>
      <c r="AS56" s="10">
        <f>AQ56-AR56</f>
        <v>0</v>
      </c>
      <c r="AT56" s="95"/>
      <c r="AU56" s="18"/>
      <c r="AV56" s="12"/>
      <c r="AW56" s="10">
        <f>AU56-AV56</f>
        <v>0</v>
      </c>
      <c r="AX56" s="95"/>
      <c r="AY56" s="16"/>
      <c r="AZ56" s="16"/>
      <c r="BA56" s="10">
        <f>AY56-AZ56</f>
        <v>0</v>
      </c>
      <c r="BB56" s="95"/>
      <c r="BC56" s="16"/>
      <c r="BD56" s="16"/>
      <c r="BE56" s="10">
        <f>BC56-BD56</f>
        <v>0</v>
      </c>
      <c r="BF56" s="95"/>
      <c r="BG56" s="16"/>
      <c r="BH56" s="16"/>
      <c r="BI56" s="10">
        <f>BG56-BH56</f>
        <v>0</v>
      </c>
      <c r="BJ56" s="95"/>
      <c r="BK56" s="16"/>
      <c r="BL56" s="16"/>
      <c r="BM56" s="10">
        <f>BK56-BL56</f>
        <v>0</v>
      </c>
      <c r="BN56" s="95"/>
      <c r="BO56" s="16"/>
      <c r="BP56" s="16"/>
      <c r="BQ56" s="10">
        <f>BO56-BP56</f>
        <v>0</v>
      </c>
      <c r="BR56" s="95"/>
      <c r="BS56" s="16"/>
      <c r="BT56" s="16"/>
      <c r="BU56" s="10">
        <f>BS56-BT56</f>
        <v>0</v>
      </c>
      <c r="BV56" s="95"/>
      <c r="BW56" s="16"/>
      <c r="BX56" s="16"/>
      <c r="BY56" s="10">
        <f>BW56-BX56</f>
        <v>0</v>
      </c>
      <c r="BZ56" s="95"/>
      <c r="CA56" s="16"/>
      <c r="CB56" s="16"/>
      <c r="CC56" s="10">
        <f>CA56-CB56</f>
        <v>0</v>
      </c>
      <c r="CD56" s="95"/>
      <c r="CE56" s="16">
        <v>100</v>
      </c>
      <c r="CF56" s="16">
        <v>100</v>
      </c>
      <c r="CG56" s="10">
        <f>CE56-CF56</f>
        <v>0</v>
      </c>
      <c r="CH56" s="95"/>
      <c r="CI56" s="16">
        <v>95</v>
      </c>
      <c r="CJ56" s="12">
        <v>95</v>
      </c>
      <c r="CK56" s="10">
        <f>CI56-CJ56</f>
        <v>0</v>
      </c>
      <c r="CL56" s="95"/>
      <c r="CM56" s="16"/>
      <c r="CN56" s="16"/>
      <c r="CO56" s="10">
        <f>CM56-CN56</f>
        <v>0</v>
      </c>
      <c r="CP56" s="95"/>
      <c r="CQ56" s="16"/>
      <c r="CR56" s="16"/>
      <c r="CS56" s="10">
        <f>CQ56-CR56</f>
        <v>0</v>
      </c>
      <c r="CT56" s="95"/>
      <c r="CU56" s="16">
        <v>100</v>
      </c>
      <c r="CV56" s="16">
        <v>100</v>
      </c>
      <c r="CW56" s="10">
        <f>CU56-CV56</f>
        <v>0</v>
      </c>
      <c r="CX56" s="95"/>
      <c r="CY56" s="16">
        <v>95</v>
      </c>
      <c r="CZ56" s="12">
        <v>100</v>
      </c>
      <c r="DA56" s="10">
        <f>CY56-CZ56</f>
        <v>-5</v>
      </c>
      <c r="DB56" s="95"/>
      <c r="DC56" s="16"/>
      <c r="DD56" s="16"/>
      <c r="DE56" s="10">
        <f>DC56-DD56</f>
        <v>0</v>
      </c>
      <c r="DF56" s="95"/>
      <c r="DG56" s="16"/>
      <c r="DH56" s="16"/>
      <c r="DI56" s="10">
        <f>DG56-DH56</f>
        <v>0</v>
      </c>
      <c r="DJ56" s="95"/>
      <c r="DK56" s="16"/>
      <c r="DL56" s="16"/>
      <c r="DM56" s="10">
        <f>DK56-DL56</f>
        <v>0</v>
      </c>
      <c r="DN56" s="95"/>
      <c r="DO56" s="16"/>
      <c r="DP56" s="16"/>
      <c r="DQ56" s="10">
        <f>DO56-DP56</f>
        <v>0</v>
      </c>
      <c r="DR56" s="95"/>
      <c r="DS56" s="16">
        <v>100</v>
      </c>
      <c r="DT56" s="16">
        <v>100</v>
      </c>
      <c r="DU56" s="10"/>
      <c r="DV56" s="95"/>
      <c r="DW56" s="16">
        <v>95</v>
      </c>
      <c r="DX56" s="12">
        <v>95</v>
      </c>
      <c r="DY56" s="10"/>
      <c r="DZ56" s="95"/>
      <c r="EA56" s="16"/>
      <c r="EB56" s="16"/>
      <c r="EC56" s="10">
        <f>EA56-EB56</f>
        <v>0</v>
      </c>
      <c r="ED56" s="95"/>
      <c r="EE56" s="16"/>
      <c r="EF56" s="16"/>
      <c r="EG56" s="10">
        <f>EE56-EF56</f>
        <v>0</v>
      </c>
      <c r="EH56" s="95"/>
      <c r="EI56" s="16"/>
      <c r="EJ56" s="16"/>
      <c r="EK56" s="10">
        <f>EI56-EJ56</f>
        <v>0</v>
      </c>
      <c r="EL56" s="95"/>
      <c r="EM56" s="16"/>
      <c r="EN56" s="16"/>
      <c r="EO56" s="10">
        <f>EM56-EN56</f>
        <v>0</v>
      </c>
      <c r="EP56" s="95"/>
      <c r="EQ56" s="37">
        <v>8</v>
      </c>
      <c r="ER56" s="37">
        <v>8</v>
      </c>
      <c r="ES56" s="94">
        <v>1</v>
      </c>
    </row>
    <row r="57" spans="1:149" ht="14.25" customHeight="1" x14ac:dyDescent="0.25">
      <c r="A57" s="97">
        <v>53</v>
      </c>
      <c r="B57" s="96" t="s">
        <v>56</v>
      </c>
      <c r="C57" s="9"/>
      <c r="D57" s="9"/>
      <c r="E57" s="10">
        <f>C57-D57</f>
        <v>0</v>
      </c>
      <c r="F57" s="11"/>
      <c r="G57" s="12"/>
      <c r="H57" s="12"/>
      <c r="I57" s="10">
        <f>G57-H57</f>
        <v>0</v>
      </c>
      <c r="J57" s="11"/>
      <c r="K57" s="12"/>
      <c r="L57" s="12"/>
      <c r="M57" s="10">
        <f>K57-L57</f>
        <v>0</v>
      </c>
      <c r="N57" s="10"/>
      <c r="O57" s="12"/>
      <c r="P57" s="12"/>
      <c r="Q57" s="10">
        <f>O57-P57</f>
        <v>0</v>
      </c>
      <c r="R57" s="18"/>
      <c r="S57" s="16"/>
      <c r="T57" s="16"/>
      <c r="U57" s="10">
        <f>S57-T57</f>
        <v>0</v>
      </c>
      <c r="V57" s="95"/>
      <c r="W57" s="16"/>
      <c r="X57" s="16"/>
      <c r="Y57" s="10">
        <f>W57-X57</f>
        <v>0</v>
      </c>
      <c r="Z57" s="95"/>
      <c r="AA57" s="16"/>
      <c r="AB57" s="16"/>
      <c r="AC57" s="10">
        <f>AA57-AB57</f>
        <v>0</v>
      </c>
      <c r="AD57" s="95"/>
      <c r="AE57" s="16"/>
      <c r="AF57" s="16"/>
      <c r="AG57" s="10">
        <f>AE57-AF57</f>
        <v>0</v>
      </c>
      <c r="AH57" s="95"/>
      <c r="AI57" s="16"/>
      <c r="AJ57" s="16"/>
      <c r="AK57" s="10">
        <f>AI57-AJ57</f>
        <v>0</v>
      </c>
      <c r="AL57" s="95"/>
      <c r="AM57" s="16"/>
      <c r="AN57" s="16"/>
      <c r="AO57" s="10">
        <f>AM57-AN57</f>
        <v>0</v>
      </c>
      <c r="AP57" s="95"/>
      <c r="AQ57" s="16"/>
      <c r="AR57" s="16"/>
      <c r="AS57" s="10">
        <f>AQ57-AR57</f>
        <v>0</v>
      </c>
      <c r="AT57" s="95"/>
      <c r="AU57" s="18"/>
      <c r="AV57" s="18"/>
      <c r="AW57" s="10">
        <f>AU57-AV57</f>
        <v>0</v>
      </c>
      <c r="AX57" s="95"/>
      <c r="AY57" s="16"/>
      <c r="AZ57" s="16"/>
      <c r="BA57" s="10">
        <f>AY57-AZ57</f>
        <v>0</v>
      </c>
      <c r="BB57" s="95"/>
      <c r="BC57" s="16"/>
      <c r="BD57" s="16"/>
      <c r="BE57" s="10">
        <f>BC57-BD57</f>
        <v>0</v>
      </c>
      <c r="BF57" s="95"/>
      <c r="BG57" s="16"/>
      <c r="BH57" s="16"/>
      <c r="BI57" s="10">
        <f>BG57-BH57</f>
        <v>0</v>
      </c>
      <c r="BJ57" s="95"/>
      <c r="BK57" s="16"/>
      <c r="BL57" s="16"/>
      <c r="BM57" s="10">
        <f>BK57-BL57</f>
        <v>0</v>
      </c>
      <c r="BN57" s="95"/>
      <c r="BO57" s="16"/>
      <c r="BP57" s="16"/>
      <c r="BQ57" s="10">
        <f>BO57-BP57</f>
        <v>0</v>
      </c>
      <c r="BR57" s="95"/>
      <c r="BS57" s="16"/>
      <c r="BT57" s="16"/>
      <c r="BU57" s="10">
        <f>BS57-BT57</f>
        <v>0</v>
      </c>
      <c r="BV57" s="95"/>
      <c r="BW57" s="16"/>
      <c r="BX57" s="16"/>
      <c r="BY57" s="10">
        <f>BW57-BX57</f>
        <v>0</v>
      </c>
      <c r="BZ57" s="95"/>
      <c r="CA57" s="16"/>
      <c r="CB57" s="16"/>
      <c r="CC57" s="10">
        <f>CA57-CB57</f>
        <v>0</v>
      </c>
      <c r="CD57" s="95"/>
      <c r="CE57" s="16">
        <v>100</v>
      </c>
      <c r="CF57" s="16">
        <v>100</v>
      </c>
      <c r="CG57" s="10">
        <f>CE57-CF57</f>
        <v>0</v>
      </c>
      <c r="CH57" s="95"/>
      <c r="CI57" s="16">
        <v>95</v>
      </c>
      <c r="CJ57" s="12">
        <v>95</v>
      </c>
      <c r="CK57" s="10">
        <f>CI57-CJ57</f>
        <v>0</v>
      </c>
      <c r="CL57" s="95"/>
      <c r="CM57" s="16"/>
      <c r="CN57" s="16"/>
      <c r="CO57" s="10">
        <f>CM57-CN57</f>
        <v>0</v>
      </c>
      <c r="CP57" s="95"/>
      <c r="CQ57" s="16"/>
      <c r="CR57" s="16"/>
      <c r="CS57" s="10">
        <f>CQ57-CR57</f>
        <v>0</v>
      </c>
      <c r="CT57" s="95"/>
      <c r="CU57" s="16"/>
      <c r="CV57" s="16"/>
      <c r="CW57" s="10">
        <f>CU57-CV57</f>
        <v>0</v>
      </c>
      <c r="CX57" s="95"/>
      <c r="CY57" s="16"/>
      <c r="CZ57" s="16"/>
      <c r="DA57" s="10">
        <f>CY57-CZ57</f>
        <v>0</v>
      </c>
      <c r="DB57" s="95"/>
      <c r="DC57" s="16">
        <v>100</v>
      </c>
      <c r="DD57" s="16">
        <v>100</v>
      </c>
      <c r="DE57" s="10">
        <f>DC57-DD57</f>
        <v>0</v>
      </c>
      <c r="DF57" s="95"/>
      <c r="DG57" s="16">
        <v>95</v>
      </c>
      <c r="DH57" s="16">
        <v>95</v>
      </c>
      <c r="DI57" s="10">
        <f>DG57-DH57</f>
        <v>0</v>
      </c>
      <c r="DJ57" s="95"/>
      <c r="DK57" s="16"/>
      <c r="DL57" s="16"/>
      <c r="DM57" s="10">
        <f>DK57-DL57</f>
        <v>0</v>
      </c>
      <c r="DN57" s="95"/>
      <c r="DO57" s="16"/>
      <c r="DP57" s="16"/>
      <c r="DQ57" s="10">
        <f>DO57-DP57</f>
        <v>0</v>
      </c>
      <c r="DR57" s="95"/>
      <c r="DS57" s="16"/>
      <c r="DT57" s="16"/>
      <c r="DU57" s="10">
        <f>DS57-DT57</f>
        <v>0</v>
      </c>
      <c r="DV57" s="95"/>
      <c r="DW57" s="16"/>
      <c r="DX57" s="16"/>
      <c r="DY57" s="10">
        <f>DW57-DX57</f>
        <v>0</v>
      </c>
      <c r="DZ57" s="95"/>
      <c r="EA57" s="16"/>
      <c r="EB57" s="16"/>
      <c r="EC57" s="10">
        <f>EA57-EB57</f>
        <v>0</v>
      </c>
      <c r="ED57" s="95"/>
      <c r="EE57" s="16"/>
      <c r="EF57" s="16"/>
      <c r="EG57" s="10">
        <f>EE57-EF57</f>
        <v>0</v>
      </c>
      <c r="EH57" s="95"/>
      <c r="EI57" s="16"/>
      <c r="EJ57" s="16"/>
      <c r="EK57" s="10">
        <f>EI57-EJ57</f>
        <v>0</v>
      </c>
      <c r="EL57" s="95"/>
      <c r="EM57" s="16"/>
      <c r="EN57" s="16"/>
      <c r="EO57" s="10">
        <f>EM57-EN57</f>
        <v>0</v>
      </c>
      <c r="EP57" s="95"/>
      <c r="EQ57" s="37">
        <v>4</v>
      </c>
      <c r="ER57" s="37">
        <v>4</v>
      </c>
      <c r="ES57" s="94">
        <v>1</v>
      </c>
    </row>
    <row r="58" spans="1:149" x14ac:dyDescent="0.25">
      <c r="D58" s="93"/>
      <c r="AA58" s="92"/>
      <c r="AB58" s="92"/>
    </row>
    <row r="59" spans="1:149" x14ac:dyDescent="0.25">
      <c r="AA59" s="92"/>
      <c r="AB59" s="92"/>
    </row>
    <row r="60" spans="1:149" x14ac:dyDescent="0.25">
      <c r="AA60" s="92"/>
      <c r="AB60" s="92"/>
    </row>
    <row r="61" spans="1:149" x14ac:dyDescent="0.25">
      <c r="AA61" s="92"/>
      <c r="AB61" s="92"/>
    </row>
    <row r="62" spans="1:149" x14ac:dyDescent="0.25">
      <c r="B62" s="40"/>
      <c r="AA62" s="92"/>
      <c r="AB62" s="92"/>
    </row>
    <row r="63" spans="1:149" x14ac:dyDescent="0.25">
      <c r="B63" s="40"/>
      <c r="AA63" s="92"/>
      <c r="AB63" s="92"/>
    </row>
    <row r="64" spans="1:149" x14ac:dyDescent="0.25">
      <c r="B64" s="40"/>
      <c r="AA64" s="92"/>
      <c r="AB64" s="92"/>
    </row>
    <row r="65" spans="2:28" x14ac:dyDescent="0.25">
      <c r="B65" s="40"/>
      <c r="AA65" s="92"/>
      <c r="AB65" s="92"/>
    </row>
    <row r="66" spans="2:28" x14ac:dyDescent="0.25">
      <c r="B66" s="40"/>
      <c r="AA66" s="92"/>
      <c r="AB66" s="92"/>
    </row>
    <row r="67" spans="2:28" x14ac:dyDescent="0.25">
      <c r="B67" s="40"/>
      <c r="AA67" s="92"/>
      <c r="AB67" s="92"/>
    </row>
    <row r="68" spans="2:28" x14ac:dyDescent="0.25">
      <c r="B68" s="40"/>
      <c r="AA68" s="92"/>
      <c r="AB68" s="92"/>
    </row>
    <row r="69" spans="2:28" x14ac:dyDescent="0.25">
      <c r="B69" s="40"/>
      <c r="AA69" s="92"/>
      <c r="AB69" s="92"/>
    </row>
    <row r="70" spans="2:28" x14ac:dyDescent="0.25">
      <c r="B70" s="40"/>
      <c r="AA70" s="92"/>
      <c r="AB70" s="92"/>
    </row>
    <row r="71" spans="2:28" x14ac:dyDescent="0.25">
      <c r="B71" s="40"/>
      <c r="AA71" s="92"/>
      <c r="AB71" s="92"/>
    </row>
    <row r="72" spans="2:28" x14ac:dyDescent="0.25">
      <c r="B72" s="40"/>
      <c r="AA72" s="92"/>
      <c r="AB72" s="92"/>
    </row>
    <row r="73" spans="2:28" x14ac:dyDescent="0.25">
      <c r="B73" s="40"/>
      <c r="AA73" s="92"/>
      <c r="AB73" s="92"/>
    </row>
    <row r="74" spans="2:28" x14ac:dyDescent="0.25">
      <c r="B74" s="40"/>
      <c r="AA74" s="92"/>
      <c r="AB74" s="92"/>
    </row>
    <row r="75" spans="2:28" x14ac:dyDescent="0.25">
      <c r="B75" s="40"/>
      <c r="AA75" s="92"/>
      <c r="AB75" s="92"/>
    </row>
    <row r="76" spans="2:28" x14ac:dyDescent="0.25">
      <c r="B76" s="40"/>
      <c r="AA76" s="92"/>
      <c r="AB76" s="92"/>
    </row>
    <row r="77" spans="2:28" x14ac:dyDescent="0.25">
      <c r="B77" s="40"/>
      <c r="AA77" s="92"/>
      <c r="AB77" s="92"/>
    </row>
    <row r="78" spans="2:28" x14ac:dyDescent="0.25">
      <c r="B78" s="40"/>
      <c r="AA78" s="92"/>
      <c r="AB78" s="92"/>
    </row>
    <row r="79" spans="2:28" x14ac:dyDescent="0.25">
      <c r="B79" s="40"/>
      <c r="AA79" s="92"/>
      <c r="AB79" s="92"/>
    </row>
    <row r="80" spans="2:28" x14ac:dyDescent="0.25">
      <c r="B80" s="40"/>
      <c r="AA80" s="92"/>
      <c r="AB80" s="92"/>
    </row>
    <row r="81" spans="2:28" x14ac:dyDescent="0.25">
      <c r="B81" s="40"/>
      <c r="AA81" s="92"/>
      <c r="AB81" s="92"/>
    </row>
    <row r="82" spans="2:28" x14ac:dyDescent="0.25">
      <c r="B82" s="40"/>
      <c r="AA82" s="92"/>
      <c r="AB82" s="92"/>
    </row>
    <row r="83" spans="2:28" x14ac:dyDescent="0.25">
      <c r="B83" s="40"/>
      <c r="AA83" s="92"/>
      <c r="AB83" s="92"/>
    </row>
    <row r="84" spans="2:28" x14ac:dyDescent="0.25">
      <c r="B84" s="40"/>
      <c r="AA84" s="92"/>
      <c r="AB84" s="92"/>
    </row>
    <row r="85" spans="2:28" x14ac:dyDescent="0.25">
      <c r="B85" s="40"/>
      <c r="AA85" s="92"/>
      <c r="AB85" s="92"/>
    </row>
    <row r="86" spans="2:28" x14ac:dyDescent="0.25">
      <c r="B86" s="40"/>
      <c r="AA86" s="92"/>
      <c r="AB86" s="92"/>
    </row>
    <row r="87" spans="2:28" x14ac:dyDescent="0.25">
      <c r="B87" s="40"/>
      <c r="AA87" s="92"/>
      <c r="AB87" s="92"/>
    </row>
    <row r="88" spans="2:28" x14ac:dyDescent="0.25">
      <c r="B88" s="40"/>
      <c r="AA88" s="92"/>
      <c r="AB88" s="92"/>
    </row>
    <row r="89" spans="2:28" x14ac:dyDescent="0.25">
      <c r="B89" s="40"/>
      <c r="AA89" s="92"/>
      <c r="AB89" s="92"/>
    </row>
    <row r="90" spans="2:28" x14ac:dyDescent="0.25">
      <c r="B90" s="40"/>
      <c r="AA90" s="92"/>
      <c r="AB90" s="92"/>
    </row>
    <row r="91" spans="2:28" x14ac:dyDescent="0.25">
      <c r="B91" s="40"/>
      <c r="AA91" s="92"/>
      <c r="AB91" s="92"/>
    </row>
    <row r="92" spans="2:28" x14ac:dyDescent="0.25">
      <c r="B92" s="40"/>
      <c r="AA92" s="92"/>
      <c r="AB92" s="92"/>
    </row>
    <row r="93" spans="2:28" x14ac:dyDescent="0.25">
      <c r="B93" s="40"/>
      <c r="AA93" s="92"/>
      <c r="AB93" s="92"/>
    </row>
    <row r="94" spans="2:28" x14ac:dyDescent="0.25">
      <c r="B94" s="40"/>
      <c r="AA94" s="92"/>
      <c r="AB94" s="92"/>
    </row>
    <row r="95" spans="2:28" x14ac:dyDescent="0.25">
      <c r="B95" s="40"/>
      <c r="AA95" s="92"/>
      <c r="AB95" s="92"/>
    </row>
    <row r="96" spans="2:28" x14ac:dyDescent="0.25">
      <c r="B96" s="40"/>
      <c r="AA96" s="92"/>
      <c r="AB96" s="92"/>
    </row>
    <row r="97" spans="2:28" x14ac:dyDescent="0.25">
      <c r="B97" s="40"/>
      <c r="AA97" s="92"/>
      <c r="AB97" s="92"/>
    </row>
    <row r="98" spans="2:28" x14ac:dyDescent="0.25">
      <c r="B98" s="40"/>
      <c r="AA98" s="92"/>
      <c r="AB98" s="92"/>
    </row>
    <row r="99" spans="2:28" x14ac:dyDescent="0.25">
      <c r="B99" s="40"/>
      <c r="AA99" s="92"/>
      <c r="AB99" s="92"/>
    </row>
    <row r="100" spans="2:28" x14ac:dyDescent="0.25">
      <c r="B100" s="40"/>
      <c r="AA100" s="92"/>
      <c r="AB100" s="92"/>
    </row>
    <row r="101" spans="2:28" x14ac:dyDescent="0.25">
      <c r="B101" s="40"/>
      <c r="AA101" s="92"/>
      <c r="AB101" s="92"/>
    </row>
    <row r="102" spans="2:28" x14ac:dyDescent="0.25">
      <c r="B102" s="40"/>
      <c r="AA102" s="92"/>
      <c r="AB102" s="92"/>
    </row>
    <row r="103" spans="2:28" x14ac:dyDescent="0.25">
      <c r="B103" s="40"/>
      <c r="AA103" s="92"/>
      <c r="AB103" s="92"/>
    </row>
    <row r="104" spans="2:28" x14ac:dyDescent="0.25">
      <c r="B104" s="40"/>
      <c r="AA104" s="92"/>
      <c r="AB104" s="92"/>
    </row>
    <row r="105" spans="2:28" x14ac:dyDescent="0.25">
      <c r="B105" s="40"/>
      <c r="AA105" s="92"/>
      <c r="AB105" s="92"/>
    </row>
    <row r="106" spans="2:28" x14ac:dyDescent="0.25">
      <c r="B106" s="40"/>
      <c r="AA106" s="92"/>
      <c r="AB106" s="92"/>
    </row>
  </sheetData>
  <mergeCells count="77">
    <mergeCell ref="AI4:AL4"/>
    <mergeCell ref="AM3:AP3"/>
    <mergeCell ref="BK4:BN4"/>
    <mergeCell ref="BO4:BR4"/>
    <mergeCell ref="BS4:BV4"/>
    <mergeCell ref="BC3:BF3"/>
    <mergeCell ref="BC4:BF4"/>
    <mergeCell ref="BG3:BJ3"/>
    <mergeCell ref="BG4:BJ4"/>
    <mergeCell ref="A1:BV1"/>
    <mergeCell ref="A3:A5"/>
    <mergeCell ref="B3:B5"/>
    <mergeCell ref="AA3:AD3"/>
    <mergeCell ref="AQ3:AT3"/>
    <mergeCell ref="AU3:AX3"/>
    <mergeCell ref="AY3:BB3"/>
    <mergeCell ref="B2:AV2"/>
    <mergeCell ref="AQ4:AT4"/>
    <mergeCell ref="AU4:AX4"/>
    <mergeCell ref="K4:N4"/>
    <mergeCell ref="O4:R4"/>
    <mergeCell ref="S4:V4"/>
    <mergeCell ref="W4:Z4"/>
    <mergeCell ref="AA4:AD4"/>
    <mergeCell ref="BO3:BR3"/>
    <mergeCell ref="AY4:BB4"/>
    <mergeCell ref="BK3:BN3"/>
    <mergeCell ref="AE4:AH4"/>
    <mergeCell ref="AI3:AL3"/>
    <mergeCell ref="AM4:AP4"/>
    <mergeCell ref="BS3:BV3"/>
    <mergeCell ref="C3:F3"/>
    <mergeCell ref="G3:J3"/>
    <mergeCell ref="K3:N3"/>
    <mergeCell ref="O3:R3"/>
    <mergeCell ref="S3:V3"/>
    <mergeCell ref="W3:Z3"/>
    <mergeCell ref="C4:F4"/>
    <mergeCell ref="G4:J4"/>
    <mergeCell ref="CM3:CP3"/>
    <mergeCell ref="CQ3:CT3"/>
    <mergeCell ref="CU3:CX3"/>
    <mergeCell ref="CY3:DB3"/>
    <mergeCell ref="DC3:DF3"/>
    <mergeCell ref="AE3:AH3"/>
    <mergeCell ref="BW3:BZ3"/>
    <mergeCell ref="CA3:CD3"/>
    <mergeCell ref="CE3:CH3"/>
    <mergeCell ref="CI3:CL3"/>
    <mergeCell ref="CY4:DB4"/>
    <mergeCell ref="DC4:DF4"/>
    <mergeCell ref="DG4:DJ4"/>
    <mergeCell ref="DK4:DN4"/>
    <mergeCell ref="DO4:DR4"/>
    <mergeCell ref="DG3:DJ3"/>
    <mergeCell ref="DK3:DN3"/>
    <mergeCell ref="DO3:DR3"/>
    <mergeCell ref="EM3:EP3"/>
    <mergeCell ref="DS3:DV3"/>
    <mergeCell ref="DW3:DZ3"/>
    <mergeCell ref="BW4:BZ4"/>
    <mergeCell ref="CA4:CD4"/>
    <mergeCell ref="CE4:CH4"/>
    <mergeCell ref="CI4:CL4"/>
    <mergeCell ref="CM4:CP4"/>
    <mergeCell ref="CQ4:CT4"/>
    <mergeCell ref="CU4:CX4"/>
    <mergeCell ref="EM4:EP4"/>
    <mergeCell ref="EQ3:ES4"/>
    <mergeCell ref="DS4:DV4"/>
    <mergeCell ref="DW4:DZ4"/>
    <mergeCell ref="EA4:ED4"/>
    <mergeCell ref="EE4:EH4"/>
    <mergeCell ref="EI4:EL4"/>
    <mergeCell ref="EA3:ED3"/>
    <mergeCell ref="EE3:EH3"/>
    <mergeCell ref="EI3:EL3"/>
  </mergeCells>
  <pageMargins left="0.11811023622047245" right="0.11811023622047245" top="0.15748031496062992" bottom="0.15748031496062992" header="0.31496062992125984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98"/>
  <sheetViews>
    <sheetView topLeftCell="B1" zoomScale="110" zoomScaleNormal="110" workbookViewId="0">
      <pane xSplit="1" ySplit="6" topLeftCell="AX19" activePane="bottomRight" state="frozen"/>
      <selection activeCell="B1" sqref="B1"/>
      <selection pane="topRight" activeCell="C1" sqref="C1"/>
      <selection pane="bottomLeft" activeCell="B7" sqref="B7"/>
      <selection pane="bottomRight" activeCell="BW5" sqref="BW5"/>
    </sheetView>
  </sheetViews>
  <sheetFormatPr defaultColWidth="5.140625" defaultRowHeight="15" x14ac:dyDescent="0.25"/>
  <cols>
    <col min="1" max="1" width="5.5703125" style="3" hidden="1" customWidth="1"/>
    <col min="2" max="2" width="11" style="17" customWidth="1"/>
    <col min="3" max="3" width="5.140625" style="3" customWidth="1"/>
    <col min="4" max="4" width="5.140625" style="106" customWidth="1"/>
    <col min="5" max="7" width="5.140625" style="3" customWidth="1"/>
    <col min="8" max="8" width="5.140625" style="106" customWidth="1"/>
    <col min="9" max="11" width="5.140625" style="3" customWidth="1"/>
    <col min="12" max="12" width="5.140625" style="106" customWidth="1"/>
    <col min="13" max="18" width="5.140625" style="3" customWidth="1"/>
    <col min="19" max="19" width="5.85546875" style="3" customWidth="1"/>
    <col min="20" max="20" width="6.140625" style="106" customWidth="1"/>
    <col min="21" max="21" width="6" style="107" customWidth="1"/>
    <col min="22" max="23" width="5.140625" style="3" customWidth="1"/>
    <col min="24" max="24" width="5.140625" style="106" customWidth="1"/>
    <col min="25" max="27" width="5.140625" style="3" customWidth="1"/>
    <col min="28" max="28" width="5.140625" style="106" customWidth="1"/>
    <col min="29" max="31" width="5.140625" style="3" customWidth="1"/>
    <col min="32" max="32" width="5.140625" style="106" customWidth="1"/>
    <col min="33" max="34" width="5.140625" style="3" customWidth="1"/>
    <col min="35" max="35" width="6" style="3" customWidth="1"/>
    <col min="36" max="36" width="6.140625" style="106" customWidth="1"/>
    <col min="37" max="37" width="5.140625" style="107" customWidth="1"/>
    <col min="38" max="39" width="5.140625" style="3" customWidth="1"/>
    <col min="40" max="40" width="5.140625" style="106" customWidth="1"/>
    <col min="41" max="42" width="5.140625" style="3" customWidth="1"/>
    <col min="43" max="43" width="7.140625" style="3" customWidth="1"/>
    <col min="44" max="44" width="7" style="106" customWidth="1"/>
    <col min="45" max="45" width="6" style="107" customWidth="1"/>
    <col min="46" max="47" width="5.140625" style="3" customWidth="1"/>
    <col min="48" max="48" width="5.140625" style="106" customWidth="1"/>
    <col min="49" max="51" width="5.140625" style="3" customWidth="1"/>
    <col min="52" max="52" width="5.140625" style="106" customWidth="1"/>
    <col min="53" max="53" width="5.140625" style="109" customWidth="1"/>
    <col min="54" max="55" width="5.140625" style="3" customWidth="1"/>
    <col min="56" max="56" width="5.140625" style="106" customWidth="1"/>
    <col min="57" max="57" width="6.5703125" style="107" customWidth="1"/>
    <col min="58" max="59" width="5.140625" style="3" customWidth="1"/>
    <col min="60" max="60" width="5.140625" style="106" customWidth="1"/>
    <col min="61" max="63" width="5.140625" style="3" customWidth="1"/>
    <col min="64" max="64" width="5.140625" style="106" customWidth="1"/>
    <col min="65" max="65" width="5.7109375" style="108" customWidth="1"/>
    <col min="66" max="67" width="5.140625" style="3" customWidth="1"/>
    <col min="68" max="68" width="5.140625" style="106" customWidth="1"/>
    <col min="69" max="69" width="5.140625" style="107" customWidth="1"/>
    <col min="70" max="71" width="5.140625" style="3" customWidth="1"/>
    <col min="72" max="72" width="5.140625" style="106" customWidth="1"/>
    <col min="73" max="74" width="5.140625" style="3" customWidth="1"/>
    <col min="75" max="75" width="12.140625" style="4" customWidth="1"/>
    <col min="76" max="76" width="6.28515625" style="105" customWidth="1"/>
    <col min="77" max="77" width="7.140625" style="104" customWidth="1"/>
    <col min="78" max="78" width="6" style="3" customWidth="1"/>
    <col min="79" max="16384" width="5.140625" style="3"/>
  </cols>
  <sheetData>
    <row r="1" spans="1:78" ht="14.25" customHeight="1" x14ac:dyDescent="0.25">
      <c r="A1" s="90" t="s">
        <v>185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86"/>
    </row>
    <row r="2" spans="1:78" s="4" customFormat="1" ht="14.25" customHeight="1" x14ac:dyDescent="0.25">
      <c r="A2" s="6"/>
      <c r="B2" s="53" t="s">
        <v>155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6"/>
      <c r="AX2" s="103"/>
      <c r="AY2" s="103"/>
      <c r="AZ2" s="103"/>
      <c r="BA2" s="119"/>
      <c r="BB2" s="103"/>
      <c r="BC2" s="103"/>
      <c r="BD2" s="103"/>
      <c r="BE2" s="118"/>
      <c r="BF2" s="103"/>
      <c r="BG2" s="103"/>
      <c r="BH2" s="103"/>
      <c r="BI2" s="103"/>
      <c r="BJ2" s="103"/>
      <c r="BK2" s="6"/>
      <c r="BL2" s="6"/>
      <c r="BM2" s="117"/>
      <c r="BN2" s="6"/>
      <c r="BO2" s="6"/>
      <c r="BP2" s="6"/>
      <c r="BQ2" s="116"/>
      <c r="BR2" s="6"/>
      <c r="BS2" s="6"/>
      <c r="BT2" s="6"/>
      <c r="BU2" s="6"/>
      <c r="BV2" s="103"/>
      <c r="BW2" s="86"/>
      <c r="BX2" s="54"/>
      <c r="BY2" s="54"/>
    </row>
    <row r="3" spans="1:78" s="4" customFormat="1" ht="157.5" customHeight="1" x14ac:dyDescent="0.25">
      <c r="A3" s="52" t="s">
        <v>0</v>
      </c>
      <c r="B3" s="47" t="s">
        <v>1</v>
      </c>
      <c r="C3" s="44" t="s">
        <v>184</v>
      </c>
      <c r="D3" s="45"/>
      <c r="E3" s="45"/>
      <c r="F3" s="46"/>
      <c r="G3" s="44" t="s">
        <v>183</v>
      </c>
      <c r="H3" s="45"/>
      <c r="I3" s="45"/>
      <c r="J3" s="46"/>
      <c r="K3" s="44" t="s">
        <v>95</v>
      </c>
      <c r="L3" s="45"/>
      <c r="M3" s="45"/>
      <c r="N3" s="46"/>
      <c r="O3" s="44" t="s">
        <v>182</v>
      </c>
      <c r="P3" s="45"/>
      <c r="Q3" s="45"/>
      <c r="R3" s="46"/>
      <c r="S3" s="44" t="s">
        <v>181</v>
      </c>
      <c r="T3" s="45"/>
      <c r="U3" s="45"/>
      <c r="V3" s="46"/>
      <c r="W3" s="44" t="s">
        <v>180</v>
      </c>
      <c r="X3" s="45"/>
      <c r="Y3" s="45"/>
      <c r="Z3" s="46"/>
      <c r="AA3" s="44" t="s">
        <v>179</v>
      </c>
      <c r="AB3" s="45"/>
      <c r="AC3" s="45"/>
      <c r="AD3" s="46"/>
      <c r="AE3" s="44" t="s">
        <v>105</v>
      </c>
      <c r="AF3" s="45"/>
      <c r="AG3" s="45"/>
      <c r="AH3" s="46"/>
      <c r="AI3" s="44" t="s">
        <v>178</v>
      </c>
      <c r="AJ3" s="45"/>
      <c r="AK3" s="45"/>
      <c r="AL3" s="46"/>
      <c r="AM3" s="44" t="s">
        <v>177</v>
      </c>
      <c r="AN3" s="45"/>
      <c r="AO3" s="45"/>
      <c r="AP3" s="46"/>
      <c r="AQ3" s="44" t="s">
        <v>176</v>
      </c>
      <c r="AR3" s="45"/>
      <c r="AS3" s="45"/>
      <c r="AT3" s="46"/>
      <c r="AU3" s="44" t="s">
        <v>175</v>
      </c>
      <c r="AV3" s="45"/>
      <c r="AW3" s="45"/>
      <c r="AX3" s="46"/>
      <c r="AY3" s="48" t="s">
        <v>174</v>
      </c>
      <c r="AZ3" s="49"/>
      <c r="BA3" s="49"/>
      <c r="BB3" s="50"/>
      <c r="BC3" s="44" t="s">
        <v>173</v>
      </c>
      <c r="BD3" s="45"/>
      <c r="BE3" s="45"/>
      <c r="BF3" s="46"/>
      <c r="BG3" s="44" t="s">
        <v>118</v>
      </c>
      <c r="BH3" s="45"/>
      <c r="BI3" s="45"/>
      <c r="BJ3" s="46"/>
      <c r="BK3" s="44" t="s">
        <v>172</v>
      </c>
      <c r="BL3" s="45"/>
      <c r="BM3" s="45"/>
      <c r="BN3" s="46"/>
      <c r="BO3" s="44" t="s">
        <v>171</v>
      </c>
      <c r="BP3" s="45"/>
      <c r="BQ3" s="45"/>
      <c r="BR3" s="46"/>
      <c r="BS3" s="44" t="s">
        <v>124</v>
      </c>
      <c r="BT3" s="45"/>
      <c r="BU3" s="45"/>
      <c r="BV3" s="46"/>
      <c r="BW3" s="85" t="s">
        <v>136</v>
      </c>
      <c r="BX3" s="81" t="s">
        <v>135</v>
      </c>
      <c r="BY3" s="81" t="s">
        <v>134</v>
      </c>
      <c r="BZ3" s="81" t="s">
        <v>133</v>
      </c>
    </row>
    <row r="4" spans="1:78" s="4" customFormat="1" ht="20.25" customHeight="1" x14ac:dyDescent="0.25">
      <c r="A4" s="52"/>
      <c r="B4" s="47"/>
      <c r="C4" s="44" t="s">
        <v>132</v>
      </c>
      <c r="D4" s="45"/>
      <c r="E4" s="45"/>
      <c r="F4" s="46"/>
      <c r="G4" s="44" t="s">
        <v>132</v>
      </c>
      <c r="H4" s="45"/>
      <c r="I4" s="45"/>
      <c r="J4" s="46"/>
      <c r="K4" s="44" t="s">
        <v>132</v>
      </c>
      <c r="L4" s="45"/>
      <c r="M4" s="45"/>
      <c r="N4" s="46"/>
      <c r="O4" s="44" t="s">
        <v>132</v>
      </c>
      <c r="P4" s="45"/>
      <c r="Q4" s="45"/>
      <c r="R4" s="46"/>
      <c r="S4" s="44" t="s">
        <v>132</v>
      </c>
      <c r="T4" s="45"/>
      <c r="U4" s="45"/>
      <c r="V4" s="46"/>
      <c r="W4" s="44" t="s">
        <v>132</v>
      </c>
      <c r="X4" s="45"/>
      <c r="Y4" s="45"/>
      <c r="Z4" s="46"/>
      <c r="AA4" s="44" t="s">
        <v>132</v>
      </c>
      <c r="AB4" s="45"/>
      <c r="AC4" s="45"/>
      <c r="AD4" s="46"/>
      <c r="AE4" s="44" t="s">
        <v>132</v>
      </c>
      <c r="AF4" s="45"/>
      <c r="AG4" s="45"/>
      <c r="AH4" s="46"/>
      <c r="AI4" s="44" t="s">
        <v>132</v>
      </c>
      <c r="AJ4" s="45"/>
      <c r="AK4" s="45"/>
      <c r="AL4" s="46"/>
      <c r="AM4" s="44" t="s">
        <v>132</v>
      </c>
      <c r="AN4" s="45"/>
      <c r="AO4" s="45"/>
      <c r="AP4" s="46"/>
      <c r="AQ4" s="44" t="s">
        <v>132</v>
      </c>
      <c r="AR4" s="45"/>
      <c r="AS4" s="45"/>
      <c r="AT4" s="46"/>
      <c r="AU4" s="84" t="s">
        <v>132</v>
      </c>
      <c r="AV4" s="83"/>
      <c r="AW4" s="83"/>
      <c r="AX4" s="82"/>
      <c r="AY4" s="44" t="s">
        <v>132</v>
      </c>
      <c r="AZ4" s="45"/>
      <c r="BA4" s="45"/>
      <c r="BB4" s="46"/>
      <c r="BC4" s="44" t="s">
        <v>132</v>
      </c>
      <c r="BD4" s="45"/>
      <c r="BE4" s="45"/>
      <c r="BF4" s="46"/>
      <c r="BG4" s="44" t="s">
        <v>132</v>
      </c>
      <c r="BH4" s="45"/>
      <c r="BI4" s="45"/>
      <c r="BJ4" s="46"/>
      <c r="BK4" s="44" t="s">
        <v>132</v>
      </c>
      <c r="BL4" s="45"/>
      <c r="BM4" s="45"/>
      <c r="BN4" s="46"/>
      <c r="BO4" s="44" t="s">
        <v>132</v>
      </c>
      <c r="BP4" s="45"/>
      <c r="BQ4" s="45"/>
      <c r="BR4" s="46"/>
      <c r="BS4" s="44" t="s">
        <v>132</v>
      </c>
      <c r="BT4" s="45"/>
      <c r="BU4" s="45"/>
      <c r="BV4" s="46"/>
      <c r="BW4" s="44"/>
      <c r="BX4" s="81"/>
      <c r="BY4" s="81"/>
      <c r="BZ4" s="81"/>
    </row>
    <row r="5" spans="1:78" s="32" customFormat="1" ht="57.75" customHeight="1" x14ac:dyDescent="0.2">
      <c r="A5" s="52"/>
      <c r="B5" s="47"/>
      <c r="C5" s="43" t="s">
        <v>2</v>
      </c>
      <c r="D5" s="43" t="s">
        <v>58</v>
      </c>
      <c r="E5" s="43" t="s">
        <v>59</v>
      </c>
      <c r="F5" s="43" t="s">
        <v>60</v>
      </c>
      <c r="G5" s="43" t="s">
        <v>2</v>
      </c>
      <c r="H5" s="43" t="s">
        <v>58</v>
      </c>
      <c r="I5" s="43" t="s">
        <v>59</v>
      </c>
      <c r="J5" s="43" t="s">
        <v>60</v>
      </c>
      <c r="K5" s="43" t="s">
        <v>2</v>
      </c>
      <c r="L5" s="43" t="s">
        <v>58</v>
      </c>
      <c r="M5" s="43" t="s">
        <v>59</v>
      </c>
      <c r="N5" s="43" t="s">
        <v>60</v>
      </c>
      <c r="O5" s="43" t="s">
        <v>2</v>
      </c>
      <c r="P5" s="43" t="s">
        <v>58</v>
      </c>
      <c r="Q5" s="43" t="s">
        <v>59</v>
      </c>
      <c r="R5" s="43" t="s">
        <v>60</v>
      </c>
      <c r="S5" s="43" t="s">
        <v>2</v>
      </c>
      <c r="T5" s="43" t="s">
        <v>58</v>
      </c>
      <c r="U5" s="79" t="s">
        <v>59</v>
      </c>
      <c r="V5" s="43" t="s">
        <v>60</v>
      </c>
      <c r="W5" s="43" t="s">
        <v>2</v>
      </c>
      <c r="X5" s="43" t="s">
        <v>58</v>
      </c>
      <c r="Y5" s="43" t="s">
        <v>59</v>
      </c>
      <c r="Z5" s="43" t="s">
        <v>60</v>
      </c>
      <c r="AA5" s="43" t="s">
        <v>2</v>
      </c>
      <c r="AB5" s="43" t="s">
        <v>58</v>
      </c>
      <c r="AC5" s="43" t="s">
        <v>59</v>
      </c>
      <c r="AD5" s="43" t="s">
        <v>60</v>
      </c>
      <c r="AE5" s="43" t="s">
        <v>2</v>
      </c>
      <c r="AF5" s="43" t="s">
        <v>58</v>
      </c>
      <c r="AG5" s="43" t="s">
        <v>59</v>
      </c>
      <c r="AH5" s="43" t="s">
        <v>60</v>
      </c>
      <c r="AI5" s="43" t="s">
        <v>2</v>
      </c>
      <c r="AJ5" s="43" t="s">
        <v>58</v>
      </c>
      <c r="AK5" s="79" t="s">
        <v>59</v>
      </c>
      <c r="AL5" s="43" t="s">
        <v>60</v>
      </c>
      <c r="AM5" s="43" t="s">
        <v>2</v>
      </c>
      <c r="AN5" s="43" t="s">
        <v>58</v>
      </c>
      <c r="AO5" s="43" t="s">
        <v>59</v>
      </c>
      <c r="AP5" s="43" t="s">
        <v>60</v>
      </c>
      <c r="AQ5" s="43" t="s">
        <v>2</v>
      </c>
      <c r="AR5" s="43" t="s">
        <v>58</v>
      </c>
      <c r="AS5" s="79" t="s">
        <v>59</v>
      </c>
      <c r="AT5" s="43" t="s">
        <v>60</v>
      </c>
      <c r="AU5" s="43" t="s">
        <v>2</v>
      </c>
      <c r="AV5" s="43" t="s">
        <v>58</v>
      </c>
      <c r="AW5" s="43" t="s">
        <v>59</v>
      </c>
      <c r="AX5" s="43" t="s">
        <v>60</v>
      </c>
      <c r="AY5" s="43" t="s">
        <v>2</v>
      </c>
      <c r="AZ5" s="43" t="s">
        <v>58</v>
      </c>
      <c r="BA5" s="80" t="s">
        <v>59</v>
      </c>
      <c r="BB5" s="43" t="s">
        <v>60</v>
      </c>
      <c r="BC5" s="43" t="s">
        <v>2</v>
      </c>
      <c r="BD5" s="43" t="s">
        <v>58</v>
      </c>
      <c r="BE5" s="79" t="s">
        <v>59</v>
      </c>
      <c r="BF5" s="43" t="s">
        <v>60</v>
      </c>
      <c r="BG5" s="43" t="s">
        <v>2</v>
      </c>
      <c r="BH5" s="43" t="s">
        <v>58</v>
      </c>
      <c r="BI5" s="43" t="s">
        <v>59</v>
      </c>
      <c r="BJ5" s="43" t="s">
        <v>60</v>
      </c>
      <c r="BK5" s="43" t="s">
        <v>2</v>
      </c>
      <c r="BL5" s="43" t="s">
        <v>58</v>
      </c>
      <c r="BM5" s="115" t="s">
        <v>59</v>
      </c>
      <c r="BN5" s="43" t="s">
        <v>60</v>
      </c>
      <c r="BO5" s="43" t="s">
        <v>2</v>
      </c>
      <c r="BP5" s="43" t="s">
        <v>58</v>
      </c>
      <c r="BQ5" s="79" t="s">
        <v>59</v>
      </c>
      <c r="BR5" s="43" t="s">
        <v>60</v>
      </c>
      <c r="BS5" s="43" t="s">
        <v>2</v>
      </c>
      <c r="BT5" s="43" t="s">
        <v>58</v>
      </c>
      <c r="BU5" s="43" t="s">
        <v>59</v>
      </c>
      <c r="BV5" s="43" t="s">
        <v>60</v>
      </c>
      <c r="BW5" s="41" t="s">
        <v>131</v>
      </c>
      <c r="BX5" s="81"/>
      <c r="BY5" s="81"/>
      <c r="BZ5" s="81"/>
    </row>
    <row r="6" spans="1:78" s="4" customFormat="1" ht="11.25" customHeight="1" x14ac:dyDescent="0.25">
      <c r="A6" s="2" t="s">
        <v>4</v>
      </c>
      <c r="B6" s="33" t="s">
        <v>5</v>
      </c>
      <c r="C6" s="43">
        <v>1</v>
      </c>
      <c r="D6" s="43">
        <v>2</v>
      </c>
      <c r="E6" s="43" t="s">
        <v>6</v>
      </c>
      <c r="F6" s="43">
        <v>4</v>
      </c>
      <c r="G6" s="43">
        <v>5</v>
      </c>
      <c r="H6" s="43">
        <v>6</v>
      </c>
      <c r="I6" s="43" t="s">
        <v>61</v>
      </c>
      <c r="J6" s="43">
        <v>8</v>
      </c>
      <c r="K6" s="43">
        <v>9</v>
      </c>
      <c r="L6" s="43">
        <v>10</v>
      </c>
      <c r="M6" s="43" t="s">
        <v>62</v>
      </c>
      <c r="N6" s="43">
        <v>12</v>
      </c>
      <c r="O6" s="43">
        <v>13</v>
      </c>
      <c r="P6" s="43">
        <v>14</v>
      </c>
      <c r="Q6" s="43" t="s">
        <v>7</v>
      </c>
      <c r="R6" s="43">
        <v>16</v>
      </c>
      <c r="S6" s="43">
        <v>17</v>
      </c>
      <c r="T6" s="43">
        <v>18</v>
      </c>
      <c r="U6" s="79" t="s">
        <v>63</v>
      </c>
      <c r="V6" s="43">
        <v>20</v>
      </c>
      <c r="W6" s="43">
        <v>21</v>
      </c>
      <c r="X6" s="43">
        <v>22</v>
      </c>
      <c r="Y6" s="43" t="s">
        <v>64</v>
      </c>
      <c r="Z6" s="43">
        <v>24</v>
      </c>
      <c r="AA6" s="43">
        <v>25</v>
      </c>
      <c r="AB6" s="43">
        <v>26</v>
      </c>
      <c r="AC6" s="43" t="s">
        <v>65</v>
      </c>
      <c r="AD6" s="43">
        <v>28</v>
      </c>
      <c r="AE6" s="43">
        <v>29</v>
      </c>
      <c r="AF6" s="43">
        <v>30</v>
      </c>
      <c r="AG6" s="43" t="s">
        <v>66</v>
      </c>
      <c r="AH6" s="43">
        <v>32</v>
      </c>
      <c r="AI6" s="43">
        <v>33</v>
      </c>
      <c r="AJ6" s="43">
        <v>34</v>
      </c>
      <c r="AK6" s="79" t="s">
        <v>67</v>
      </c>
      <c r="AL6" s="43">
        <v>36</v>
      </c>
      <c r="AM6" s="43">
        <v>37</v>
      </c>
      <c r="AN6" s="43">
        <v>38</v>
      </c>
      <c r="AO6" s="43"/>
      <c r="AP6" s="43">
        <v>40</v>
      </c>
      <c r="AQ6" s="43"/>
      <c r="AR6" s="43"/>
      <c r="AS6" s="79" t="s">
        <v>68</v>
      </c>
      <c r="AT6" s="43">
        <v>44</v>
      </c>
      <c r="AU6" s="43">
        <v>45</v>
      </c>
      <c r="AV6" s="43">
        <v>46</v>
      </c>
      <c r="AW6" s="43" t="s">
        <v>69</v>
      </c>
      <c r="AX6" s="43">
        <v>48</v>
      </c>
      <c r="AY6" s="43">
        <v>49</v>
      </c>
      <c r="AZ6" s="43">
        <v>50</v>
      </c>
      <c r="BA6" s="80" t="s">
        <v>9</v>
      </c>
      <c r="BB6" s="43">
        <v>52</v>
      </c>
      <c r="BC6" s="43">
        <v>53</v>
      </c>
      <c r="BD6" s="43">
        <v>54</v>
      </c>
      <c r="BE6" s="79" t="s">
        <v>70</v>
      </c>
      <c r="BF6" s="43">
        <v>56</v>
      </c>
      <c r="BG6" s="43">
        <v>57</v>
      </c>
      <c r="BH6" s="43">
        <v>58</v>
      </c>
      <c r="BI6" s="43" t="s">
        <v>71</v>
      </c>
      <c r="BJ6" s="43">
        <v>60</v>
      </c>
      <c r="BK6" s="43">
        <v>61</v>
      </c>
      <c r="BL6" s="43">
        <v>62</v>
      </c>
      <c r="BM6" s="115" t="s">
        <v>8</v>
      </c>
      <c r="BN6" s="43">
        <v>64</v>
      </c>
      <c r="BO6" s="43">
        <v>65</v>
      </c>
      <c r="BP6" s="43">
        <v>66</v>
      </c>
      <c r="BQ6" s="79" t="s">
        <v>72</v>
      </c>
      <c r="BR6" s="43">
        <v>68</v>
      </c>
      <c r="BS6" s="43">
        <v>69</v>
      </c>
      <c r="BT6" s="43">
        <v>70</v>
      </c>
      <c r="BU6" s="43" t="s">
        <v>73</v>
      </c>
      <c r="BV6" s="43">
        <v>72</v>
      </c>
      <c r="BW6" s="78">
        <v>73</v>
      </c>
      <c r="BX6" s="77"/>
      <c r="BY6" s="77"/>
      <c r="BZ6" s="8"/>
    </row>
    <row r="7" spans="1:78" s="4" customFormat="1" x14ac:dyDescent="0.25">
      <c r="A7" s="8">
        <v>1</v>
      </c>
      <c r="B7" s="5" t="s">
        <v>90</v>
      </c>
      <c r="C7" s="76"/>
      <c r="D7" s="76"/>
      <c r="E7" s="68"/>
      <c r="F7" s="68"/>
      <c r="G7" s="75"/>
      <c r="H7" s="75"/>
      <c r="I7" s="68"/>
      <c r="J7" s="68"/>
      <c r="K7" s="75"/>
      <c r="L7" s="75"/>
      <c r="M7" s="68"/>
      <c r="N7" s="72"/>
      <c r="O7" s="75"/>
      <c r="P7" s="75"/>
      <c r="Q7" s="68"/>
      <c r="R7" s="74"/>
      <c r="S7" s="69">
        <v>70</v>
      </c>
      <c r="T7" s="69">
        <v>110</v>
      </c>
      <c r="U7" s="71">
        <f>T7/S7*100-100</f>
        <v>57.142857142857139</v>
      </c>
      <c r="V7" s="70"/>
      <c r="W7" s="69"/>
      <c r="X7" s="69"/>
      <c r="Y7" s="68"/>
      <c r="Z7" s="70"/>
      <c r="AA7" s="69"/>
      <c r="AB7" s="69"/>
      <c r="AC7" s="68"/>
      <c r="AD7" s="70"/>
      <c r="AE7" s="69"/>
      <c r="AF7" s="69"/>
      <c r="AG7" s="68"/>
      <c r="AH7" s="70"/>
      <c r="AI7" s="69"/>
      <c r="AJ7" s="69"/>
      <c r="AK7" s="71"/>
      <c r="AL7" s="70"/>
      <c r="AM7" s="69"/>
      <c r="AN7" s="69"/>
      <c r="AO7" s="68"/>
      <c r="AP7" s="70"/>
      <c r="AQ7" s="69">
        <v>100</v>
      </c>
      <c r="AR7" s="69">
        <v>84</v>
      </c>
      <c r="AS7" s="71">
        <f>AR7/AQ7*100-100</f>
        <v>-16</v>
      </c>
      <c r="AT7" s="70"/>
      <c r="AU7" s="73"/>
      <c r="AV7" s="73"/>
      <c r="AW7" s="68"/>
      <c r="AX7" s="70"/>
      <c r="AY7" s="69"/>
      <c r="AZ7" s="69"/>
      <c r="BA7" s="72"/>
      <c r="BB7" s="70"/>
      <c r="BC7" s="69"/>
      <c r="BD7" s="69"/>
      <c r="BE7" s="71"/>
      <c r="BF7" s="70"/>
      <c r="BG7" s="69"/>
      <c r="BH7" s="69"/>
      <c r="BI7" s="68"/>
      <c r="BJ7" s="70"/>
      <c r="BK7" s="69"/>
      <c r="BL7" s="69"/>
      <c r="BM7" s="114"/>
      <c r="BN7" s="70"/>
      <c r="BO7" s="69"/>
      <c r="BP7" s="69"/>
      <c r="BQ7" s="71"/>
      <c r="BR7" s="70"/>
      <c r="BS7" s="69"/>
      <c r="BT7" s="69"/>
      <c r="BU7" s="68"/>
      <c r="BV7" s="14"/>
      <c r="BW7" s="67" t="s">
        <v>128</v>
      </c>
      <c r="BX7" s="66">
        <f>C7+G7+K7+O7+S7+W7+AA7+AE7+AI7+AM7+AQ7+AU7+AY7+BC7+BG7+BK7+BO7+BS7</f>
        <v>170</v>
      </c>
      <c r="BY7" s="66">
        <f>D7+H7+L7+P7+T7+X7+AB7+AF7+AJ7+AN7+AR7+AV7+AZ7+BD7+BH7+BL7+BP7+BT7</f>
        <v>194</v>
      </c>
      <c r="BZ7" s="34">
        <f>BY7/BX7*100</f>
        <v>114.11764705882352</v>
      </c>
    </row>
    <row r="8" spans="1:78" s="4" customFormat="1" x14ac:dyDescent="0.25">
      <c r="A8" s="8">
        <v>8</v>
      </c>
      <c r="B8" s="5" t="s">
        <v>18</v>
      </c>
      <c r="C8" s="76"/>
      <c r="D8" s="76"/>
      <c r="E8" s="68"/>
      <c r="F8" s="68"/>
      <c r="G8" s="75"/>
      <c r="H8" s="75"/>
      <c r="I8" s="68"/>
      <c r="J8" s="68"/>
      <c r="K8" s="75"/>
      <c r="L8" s="75"/>
      <c r="M8" s="68"/>
      <c r="N8" s="72"/>
      <c r="O8" s="75"/>
      <c r="P8" s="75"/>
      <c r="Q8" s="68"/>
      <c r="R8" s="74"/>
      <c r="S8" s="69">
        <v>580</v>
      </c>
      <c r="T8" s="69">
        <v>559</v>
      </c>
      <c r="U8" s="71">
        <f>T8/S8*100-100</f>
        <v>-3.6206896551724128</v>
      </c>
      <c r="V8" s="70"/>
      <c r="W8" s="69">
        <v>2</v>
      </c>
      <c r="X8" s="69">
        <v>0</v>
      </c>
      <c r="Y8" s="68">
        <f>X8/W8*100-100</f>
        <v>-100</v>
      </c>
      <c r="Z8" s="70"/>
      <c r="AA8" s="69"/>
      <c r="AB8" s="69"/>
      <c r="AC8" s="68"/>
      <c r="AD8" s="70"/>
      <c r="AE8" s="69"/>
      <c r="AF8" s="69"/>
      <c r="AG8" s="68"/>
      <c r="AH8" s="70"/>
      <c r="AI8" s="69"/>
      <c r="AJ8" s="69"/>
      <c r="AK8" s="71"/>
      <c r="AL8" s="70"/>
      <c r="AM8" s="69"/>
      <c r="AN8" s="69"/>
      <c r="AO8" s="68"/>
      <c r="AP8" s="70"/>
      <c r="AQ8" s="69">
        <v>624</v>
      </c>
      <c r="AR8" s="69">
        <v>608</v>
      </c>
      <c r="AS8" s="71">
        <f>AR8/AQ8*100-100</f>
        <v>-2.5641025641025692</v>
      </c>
      <c r="AT8" s="70"/>
      <c r="AU8" s="73"/>
      <c r="AV8" s="73"/>
      <c r="AW8" s="68"/>
      <c r="AX8" s="70"/>
      <c r="AY8" s="69">
        <v>5</v>
      </c>
      <c r="AZ8" s="69">
        <v>9</v>
      </c>
      <c r="BA8" s="72">
        <f>AZ8/AY8*100-100</f>
        <v>80</v>
      </c>
      <c r="BB8" s="70"/>
      <c r="BC8" s="69"/>
      <c r="BD8" s="69"/>
      <c r="BE8" s="71"/>
      <c r="BF8" s="70"/>
      <c r="BG8" s="69"/>
      <c r="BH8" s="69"/>
      <c r="BI8" s="68"/>
      <c r="BJ8" s="70"/>
      <c r="BK8" s="69">
        <v>133</v>
      </c>
      <c r="BL8" s="69">
        <v>114</v>
      </c>
      <c r="BM8" s="114">
        <f>BL8/BK8*100-100</f>
        <v>-14.285714285714292</v>
      </c>
      <c r="BN8" s="70"/>
      <c r="BO8" s="69"/>
      <c r="BP8" s="69"/>
      <c r="BQ8" s="71"/>
      <c r="BR8" s="70"/>
      <c r="BS8" s="69"/>
      <c r="BT8" s="69"/>
      <c r="BU8" s="68"/>
      <c r="BV8" s="14"/>
      <c r="BW8" s="67" t="s">
        <v>128</v>
      </c>
      <c r="BX8" s="66">
        <f>C8+G8+K8+O8+S8+W8+AA8+AE8+AI8+AM8+AQ8+AU8+AY8+BC8+BG8+BK8+BO8+BS8</f>
        <v>1344</v>
      </c>
      <c r="BY8" s="66">
        <f>D8+H8+L8+P8+T8+X8+AB8+AF8+AJ8+AN8+AR8+AV8+AZ8+BD8+BH8+BL8+BP8+BT8</f>
        <v>1290</v>
      </c>
      <c r="BZ8" s="8">
        <f>BY8/BX8*100</f>
        <v>95.982142857142861</v>
      </c>
    </row>
    <row r="9" spans="1:78" s="4" customFormat="1" ht="15" customHeight="1" x14ac:dyDescent="0.25">
      <c r="A9" s="8">
        <v>9</v>
      </c>
      <c r="B9" s="5" t="s">
        <v>19</v>
      </c>
      <c r="C9" s="76">
        <v>1</v>
      </c>
      <c r="D9" s="76">
        <v>0</v>
      </c>
      <c r="E9" s="68">
        <f>D9/C9*100-100</f>
        <v>-100</v>
      </c>
      <c r="F9" s="68"/>
      <c r="G9" s="75"/>
      <c r="H9" s="75"/>
      <c r="I9" s="68"/>
      <c r="J9" s="68"/>
      <c r="K9" s="75"/>
      <c r="L9" s="75"/>
      <c r="M9" s="68"/>
      <c r="N9" s="72"/>
      <c r="O9" s="75"/>
      <c r="P9" s="75"/>
      <c r="Q9" s="68"/>
      <c r="R9" s="74"/>
      <c r="S9" s="69">
        <v>163</v>
      </c>
      <c r="T9" s="69">
        <v>168</v>
      </c>
      <c r="U9" s="71">
        <f>T9/S9*100-100</f>
        <v>3.0674846625766889</v>
      </c>
      <c r="V9" s="70"/>
      <c r="W9" s="69"/>
      <c r="X9" s="69"/>
      <c r="Y9" s="68"/>
      <c r="Z9" s="70"/>
      <c r="AA9" s="69"/>
      <c r="AB9" s="69"/>
      <c r="AC9" s="68"/>
      <c r="AD9" s="70"/>
      <c r="AE9" s="69">
        <v>0</v>
      </c>
      <c r="AF9" s="69">
        <v>1</v>
      </c>
      <c r="AG9" s="68"/>
      <c r="AH9" s="70"/>
      <c r="AI9" s="69"/>
      <c r="AJ9" s="69"/>
      <c r="AK9" s="71"/>
      <c r="AL9" s="70"/>
      <c r="AM9" s="69"/>
      <c r="AN9" s="69"/>
      <c r="AO9" s="68"/>
      <c r="AP9" s="70"/>
      <c r="AQ9" s="69">
        <v>153</v>
      </c>
      <c r="AR9" s="69">
        <v>154</v>
      </c>
      <c r="AS9" s="71">
        <f>AR9/AQ9*100-100</f>
        <v>0.65359477124182774</v>
      </c>
      <c r="AT9" s="70"/>
      <c r="AU9" s="73">
        <v>10</v>
      </c>
      <c r="AV9" s="73">
        <v>11</v>
      </c>
      <c r="AW9" s="68">
        <f>AV9/AU9*100-100</f>
        <v>10.000000000000014</v>
      </c>
      <c r="AX9" s="70"/>
      <c r="AY9" s="69"/>
      <c r="AZ9" s="69"/>
      <c r="BA9" s="72"/>
      <c r="BB9" s="70"/>
      <c r="BC9" s="69"/>
      <c r="BD9" s="69"/>
      <c r="BE9" s="71"/>
      <c r="BF9" s="70"/>
      <c r="BG9" s="69"/>
      <c r="BH9" s="69"/>
      <c r="BI9" s="68"/>
      <c r="BJ9" s="70"/>
      <c r="BK9" s="69"/>
      <c r="BL9" s="69"/>
      <c r="BM9" s="114"/>
      <c r="BN9" s="70"/>
      <c r="BO9" s="69">
        <v>65</v>
      </c>
      <c r="BP9" s="69">
        <v>71</v>
      </c>
      <c r="BQ9" s="71">
        <f>BP9/BO9*100-100</f>
        <v>9.2307692307692264</v>
      </c>
      <c r="BR9" s="70"/>
      <c r="BS9" s="69"/>
      <c r="BT9" s="69"/>
      <c r="BU9" s="68"/>
      <c r="BV9" s="14"/>
      <c r="BW9" s="67" t="s">
        <v>128</v>
      </c>
      <c r="BX9" s="66">
        <f>C9+G9+K9+O9+S9+W9+AA9+AE9+AI9+AM9+AQ9+AU9+AY9+BC9+BG9+BK9+BO9+BS9</f>
        <v>392</v>
      </c>
      <c r="BY9" s="66">
        <f>D9+H9+L9+P9+T9+X9+AB9+AF9+AJ9+AN9+AR9+AV9+AZ9+BD9+BH9+BL9+BP9+BT9</f>
        <v>405</v>
      </c>
      <c r="BZ9" s="8">
        <f>BY9/BX9*100</f>
        <v>103.31632653061224</v>
      </c>
    </row>
    <row r="10" spans="1:78" s="4" customFormat="1" ht="15" customHeight="1" x14ac:dyDescent="0.25">
      <c r="A10" s="8">
        <v>10</v>
      </c>
      <c r="B10" s="5" t="s">
        <v>20</v>
      </c>
      <c r="C10" s="76">
        <v>20</v>
      </c>
      <c r="D10" s="76">
        <v>26</v>
      </c>
      <c r="E10" s="68">
        <f>D10/C10*100-100</f>
        <v>30</v>
      </c>
      <c r="F10" s="68"/>
      <c r="G10" s="75"/>
      <c r="H10" s="75"/>
      <c r="I10" s="68"/>
      <c r="J10" s="68"/>
      <c r="K10" s="75"/>
      <c r="L10" s="75"/>
      <c r="M10" s="68"/>
      <c r="N10" s="72"/>
      <c r="O10" s="75"/>
      <c r="P10" s="75"/>
      <c r="Q10" s="68"/>
      <c r="R10" s="74"/>
      <c r="S10" s="69">
        <v>383</v>
      </c>
      <c r="T10" s="69">
        <v>411</v>
      </c>
      <c r="U10" s="71">
        <f>T10/S10*100-100</f>
        <v>7.3107049608354941</v>
      </c>
      <c r="V10" s="70"/>
      <c r="W10" s="69"/>
      <c r="X10" s="69"/>
      <c r="Y10" s="68"/>
      <c r="Z10" s="70"/>
      <c r="AA10" s="69">
        <v>7</v>
      </c>
      <c r="AB10" s="69">
        <v>7</v>
      </c>
      <c r="AC10" s="68"/>
      <c r="AD10" s="70"/>
      <c r="AE10" s="69">
        <v>0</v>
      </c>
      <c r="AF10" s="69">
        <v>1</v>
      </c>
      <c r="AG10" s="68"/>
      <c r="AH10" s="70"/>
      <c r="AI10" s="69"/>
      <c r="AJ10" s="69"/>
      <c r="AK10" s="71"/>
      <c r="AL10" s="70"/>
      <c r="AM10" s="69"/>
      <c r="AN10" s="69"/>
      <c r="AO10" s="68"/>
      <c r="AP10" s="70"/>
      <c r="AQ10" s="69">
        <v>366</v>
      </c>
      <c r="AR10" s="69">
        <v>378</v>
      </c>
      <c r="AS10" s="71">
        <f>AR10/AQ10*100-100</f>
        <v>3.2786885245901658</v>
      </c>
      <c r="AT10" s="70"/>
      <c r="AU10" s="73"/>
      <c r="AV10" s="73"/>
      <c r="AW10" s="68"/>
      <c r="AX10" s="70"/>
      <c r="AY10" s="69"/>
      <c r="AZ10" s="69"/>
      <c r="BA10" s="72"/>
      <c r="BB10" s="70"/>
      <c r="BC10" s="69"/>
      <c r="BD10" s="69"/>
      <c r="BE10" s="71"/>
      <c r="BF10" s="70"/>
      <c r="BG10" s="69"/>
      <c r="BH10" s="69"/>
      <c r="BI10" s="68"/>
      <c r="BJ10" s="70"/>
      <c r="BK10" s="69">
        <v>56</v>
      </c>
      <c r="BL10" s="69">
        <v>58</v>
      </c>
      <c r="BM10" s="114">
        <f>BL10/BK10*100-100</f>
        <v>3.5714285714285836</v>
      </c>
      <c r="BN10" s="70"/>
      <c r="BO10" s="69"/>
      <c r="BP10" s="69"/>
      <c r="BQ10" s="71"/>
      <c r="BR10" s="70"/>
      <c r="BS10" s="69"/>
      <c r="BT10" s="69"/>
      <c r="BU10" s="68"/>
      <c r="BV10" s="14"/>
      <c r="BW10" s="67" t="s">
        <v>128</v>
      </c>
      <c r="BX10" s="66">
        <f>C10+G10+K10+O10+S10+W10+AA10+AE10+AI10+AM10+AQ10+AU10+AY10+BC10+BG10+BK10+BO10+BS10</f>
        <v>832</v>
      </c>
      <c r="BY10" s="66">
        <f>D10+H10+L10+P10+T10+X10+AB10+AF10+AJ10+AN10+AR10+AV10+AZ10+BD10+BH10+BL10+BP10+BT10</f>
        <v>881</v>
      </c>
      <c r="BZ10" s="8">
        <f>BY10/BX10*100</f>
        <v>105.88942307692308</v>
      </c>
    </row>
    <row r="11" spans="1:78" s="4" customFormat="1" ht="15" customHeight="1" x14ac:dyDescent="0.25">
      <c r="A11" s="8">
        <v>11</v>
      </c>
      <c r="B11" s="5" t="s">
        <v>21</v>
      </c>
      <c r="C11" s="76">
        <v>0</v>
      </c>
      <c r="D11" s="76">
        <v>1</v>
      </c>
      <c r="E11" s="68"/>
      <c r="F11" s="68"/>
      <c r="G11" s="75"/>
      <c r="H11" s="75"/>
      <c r="I11" s="68"/>
      <c r="J11" s="68"/>
      <c r="K11" s="75"/>
      <c r="L11" s="75"/>
      <c r="M11" s="68"/>
      <c r="N11" s="72"/>
      <c r="O11" s="75"/>
      <c r="P11" s="75"/>
      <c r="Q11" s="68"/>
      <c r="R11" s="74"/>
      <c r="S11" s="69">
        <v>422</v>
      </c>
      <c r="T11" s="69">
        <v>442</v>
      </c>
      <c r="U11" s="71">
        <f>T11/S11*100-100</f>
        <v>4.7393364928909989</v>
      </c>
      <c r="V11" s="70"/>
      <c r="W11" s="69">
        <v>0</v>
      </c>
      <c r="X11" s="69">
        <v>1</v>
      </c>
      <c r="Y11" s="68"/>
      <c r="Z11" s="70"/>
      <c r="AA11" s="69"/>
      <c r="AB11" s="69"/>
      <c r="AC11" s="68"/>
      <c r="AD11" s="70"/>
      <c r="AE11" s="69"/>
      <c r="AF11" s="69"/>
      <c r="AG11" s="68"/>
      <c r="AH11" s="70"/>
      <c r="AI11" s="69">
        <v>0</v>
      </c>
      <c r="AJ11" s="69">
        <v>28</v>
      </c>
      <c r="AK11" s="71"/>
      <c r="AL11" s="70"/>
      <c r="AM11" s="69"/>
      <c r="AN11" s="69"/>
      <c r="AO11" s="68"/>
      <c r="AP11" s="70"/>
      <c r="AQ11" s="69">
        <v>417</v>
      </c>
      <c r="AR11" s="69">
        <v>427</v>
      </c>
      <c r="AS11" s="71">
        <f>AR11/AQ11*100-100</f>
        <v>2.3980815347721887</v>
      </c>
      <c r="AT11" s="70"/>
      <c r="AU11" s="73"/>
      <c r="AV11" s="73"/>
      <c r="AW11" s="68"/>
      <c r="AX11" s="70"/>
      <c r="AY11" s="69">
        <v>3</v>
      </c>
      <c r="AZ11" s="69">
        <v>3</v>
      </c>
      <c r="BA11" s="72">
        <f>AZ11/AY11*100-100</f>
        <v>0</v>
      </c>
      <c r="BB11" s="70"/>
      <c r="BC11" s="69">
        <v>64</v>
      </c>
      <c r="BD11" s="69">
        <v>27</v>
      </c>
      <c r="BE11" s="71">
        <f>BD11/BC11*100-100</f>
        <v>-57.8125</v>
      </c>
      <c r="BF11" s="70"/>
      <c r="BG11" s="69"/>
      <c r="BH11" s="69"/>
      <c r="BI11" s="68"/>
      <c r="BJ11" s="70"/>
      <c r="BK11" s="69">
        <v>24</v>
      </c>
      <c r="BL11" s="69">
        <v>52</v>
      </c>
      <c r="BM11" s="114">
        <f>BL11/BK11*100-100</f>
        <v>116.66666666666666</v>
      </c>
      <c r="BN11" s="70"/>
      <c r="BO11" s="69"/>
      <c r="BP11" s="69"/>
      <c r="BQ11" s="71"/>
      <c r="BR11" s="70"/>
      <c r="BS11" s="69">
        <v>0</v>
      </c>
      <c r="BT11" s="69">
        <v>1</v>
      </c>
      <c r="BU11" s="68"/>
      <c r="BV11" s="14"/>
      <c r="BW11" s="67" t="s">
        <v>128</v>
      </c>
      <c r="BX11" s="66">
        <f>C11+G11+K11+O11+S11+W11+AA11+AE11+AI11+AM11+AQ11+AU11+AY11+BC11+BG11+BK11+BO11+BS11</f>
        <v>930</v>
      </c>
      <c r="BY11" s="66">
        <f>D11+H11+L11+P11+T11+X11+AB11+AF11+AJ11+AN11+AR11+AV11+AZ11+BD11+BH11+BL11+BP11+BT11</f>
        <v>982</v>
      </c>
      <c r="BZ11" s="8">
        <f>BY11/BX11*100</f>
        <v>105.59139784946237</v>
      </c>
    </row>
    <row r="12" spans="1:78" s="4" customFormat="1" ht="15" customHeight="1" x14ac:dyDescent="0.25">
      <c r="A12" s="8"/>
      <c r="B12" s="5" t="s">
        <v>16</v>
      </c>
      <c r="C12" s="76"/>
      <c r="D12" s="76"/>
      <c r="E12" s="68"/>
      <c r="F12" s="68"/>
      <c r="G12" s="75"/>
      <c r="H12" s="75"/>
      <c r="I12" s="68"/>
      <c r="J12" s="68"/>
      <c r="K12" s="75">
        <v>193</v>
      </c>
      <c r="L12" s="75">
        <v>188</v>
      </c>
      <c r="M12" s="68">
        <f>L12/K12*100-100</f>
        <v>-2.5906735751295287</v>
      </c>
      <c r="N12" s="72"/>
      <c r="O12" s="75"/>
      <c r="P12" s="75"/>
      <c r="Q12" s="68"/>
      <c r="R12" s="74"/>
      <c r="S12" s="69">
        <v>64</v>
      </c>
      <c r="T12" s="69">
        <v>64</v>
      </c>
      <c r="U12" s="71">
        <f>T12/S12*100-100</f>
        <v>0</v>
      </c>
      <c r="V12" s="70"/>
      <c r="W12" s="69"/>
      <c r="X12" s="69"/>
      <c r="Y12" s="68"/>
      <c r="Z12" s="70"/>
      <c r="AA12" s="69"/>
      <c r="AB12" s="69"/>
      <c r="AC12" s="68"/>
      <c r="AD12" s="70"/>
      <c r="AE12" s="69"/>
      <c r="AF12" s="69"/>
      <c r="AG12" s="68"/>
      <c r="AH12" s="70"/>
      <c r="AI12" s="69">
        <v>313</v>
      </c>
      <c r="AJ12" s="69">
        <v>308</v>
      </c>
      <c r="AK12" s="71">
        <f>AJ12/AI12*100-100</f>
        <v>-1.5974440894568716</v>
      </c>
      <c r="AL12" s="70"/>
      <c r="AM12" s="69"/>
      <c r="AN12" s="69"/>
      <c r="AO12" s="68"/>
      <c r="AP12" s="70"/>
      <c r="AQ12" s="69"/>
      <c r="AR12" s="69"/>
      <c r="AS12" s="71"/>
      <c r="AT12" s="70"/>
      <c r="AU12" s="73"/>
      <c r="AV12" s="73"/>
      <c r="AW12" s="68"/>
      <c r="AX12" s="70"/>
      <c r="AY12" s="69"/>
      <c r="AZ12" s="69"/>
      <c r="BA12" s="72"/>
      <c r="BB12" s="70"/>
      <c r="BC12" s="69">
        <v>103</v>
      </c>
      <c r="BD12" s="69">
        <v>99</v>
      </c>
      <c r="BE12" s="71">
        <f>BD12/BC12*100-100</f>
        <v>-3.8834951456310591</v>
      </c>
      <c r="BF12" s="70"/>
      <c r="BG12" s="69"/>
      <c r="BH12" s="69"/>
      <c r="BI12" s="68"/>
      <c r="BJ12" s="70"/>
      <c r="BK12" s="69"/>
      <c r="BL12" s="69"/>
      <c r="BM12" s="114"/>
      <c r="BN12" s="70"/>
      <c r="BO12" s="69"/>
      <c r="BP12" s="69"/>
      <c r="BQ12" s="71"/>
      <c r="BR12" s="70"/>
      <c r="BS12" s="69"/>
      <c r="BT12" s="69"/>
      <c r="BU12" s="68"/>
      <c r="BV12" s="14"/>
      <c r="BW12" s="67" t="s">
        <v>128</v>
      </c>
      <c r="BX12" s="66">
        <f>C12+G12+K12+O12+S12+W12+AA12+AE12+AI12+AM12+AQ12+AU12+AY12+BC12+BG12+BK12+BO12+BS12</f>
        <v>673</v>
      </c>
      <c r="BY12" s="66">
        <f>D12+H12+L12+P12+T12+X12+AB12+AF12+AJ12+AN12+AR12+AV12+AZ12+BD12+BH12+BL12+BP12+BT12</f>
        <v>659</v>
      </c>
      <c r="BZ12" s="8">
        <f>BY12/BX12*100</f>
        <v>97.919762258543827</v>
      </c>
    </row>
    <row r="13" spans="1:78" s="4" customFormat="1" ht="15" customHeight="1" x14ac:dyDescent="0.25">
      <c r="A13" s="8">
        <v>13</v>
      </c>
      <c r="B13" s="5" t="s">
        <v>23</v>
      </c>
      <c r="C13" s="76"/>
      <c r="D13" s="76"/>
      <c r="E13" s="68"/>
      <c r="F13" s="68"/>
      <c r="G13" s="75"/>
      <c r="H13" s="75"/>
      <c r="I13" s="68"/>
      <c r="J13" s="68"/>
      <c r="K13" s="75"/>
      <c r="L13" s="75"/>
      <c r="M13" s="68"/>
      <c r="N13" s="72"/>
      <c r="O13" s="75"/>
      <c r="P13" s="75"/>
      <c r="Q13" s="68"/>
      <c r="R13" s="74"/>
      <c r="S13" s="69">
        <v>483</v>
      </c>
      <c r="T13" s="69">
        <v>446</v>
      </c>
      <c r="U13" s="71">
        <f>T13/S13*100-100</f>
        <v>-7.6604554865424461</v>
      </c>
      <c r="V13" s="70"/>
      <c r="W13" s="69">
        <v>3</v>
      </c>
      <c r="X13" s="69">
        <v>4</v>
      </c>
      <c r="Y13" s="68">
        <f>X13/W13*100-100</f>
        <v>33.333333333333314</v>
      </c>
      <c r="Z13" s="70"/>
      <c r="AA13" s="69"/>
      <c r="AB13" s="69"/>
      <c r="AC13" s="68"/>
      <c r="AD13" s="70"/>
      <c r="AE13" s="69"/>
      <c r="AF13" s="69"/>
      <c r="AG13" s="68"/>
      <c r="AH13" s="70"/>
      <c r="AI13" s="69"/>
      <c r="AJ13" s="69"/>
      <c r="AK13" s="71"/>
      <c r="AL13" s="70"/>
      <c r="AM13" s="69"/>
      <c r="AN13" s="69"/>
      <c r="AO13" s="68"/>
      <c r="AP13" s="70"/>
      <c r="AQ13" s="69">
        <v>518</v>
      </c>
      <c r="AR13" s="69">
        <v>523</v>
      </c>
      <c r="AS13" s="71">
        <f>AR13/AQ13*100-100</f>
        <v>0.96525096525097354</v>
      </c>
      <c r="AT13" s="70"/>
      <c r="AU13" s="73"/>
      <c r="AV13" s="73"/>
      <c r="AW13" s="68"/>
      <c r="AX13" s="70"/>
      <c r="AY13" s="69">
        <v>4</v>
      </c>
      <c r="AZ13" s="69">
        <v>7</v>
      </c>
      <c r="BA13" s="72">
        <f>AZ13/AY13*100-100</f>
        <v>75</v>
      </c>
      <c r="BB13" s="70"/>
      <c r="BC13" s="69"/>
      <c r="BD13" s="69"/>
      <c r="BE13" s="71"/>
      <c r="BF13" s="70"/>
      <c r="BG13" s="69"/>
      <c r="BH13" s="69"/>
      <c r="BI13" s="68"/>
      <c r="BJ13" s="70"/>
      <c r="BK13" s="69">
        <v>90</v>
      </c>
      <c r="BL13" s="69">
        <v>108</v>
      </c>
      <c r="BM13" s="114">
        <f>BL13/BK13*100-100</f>
        <v>20</v>
      </c>
      <c r="BN13" s="70"/>
      <c r="BO13" s="69"/>
      <c r="BP13" s="69"/>
      <c r="BQ13" s="71"/>
      <c r="BR13" s="70"/>
      <c r="BS13" s="69">
        <v>0</v>
      </c>
      <c r="BT13" s="69">
        <v>2</v>
      </c>
      <c r="BU13" s="68"/>
      <c r="BV13" s="14"/>
      <c r="BW13" s="67" t="s">
        <v>128</v>
      </c>
      <c r="BX13" s="66">
        <f>C13+G13+K13+O13+S13+W13+AA13+AE13+AI13+AM13+AQ13+AU13+AY13+BC13+BG13+BK13+BO13+BS13</f>
        <v>1098</v>
      </c>
      <c r="BY13" s="66">
        <f>D13+H13+L13+P13+T13+X13+AB13+AF13+AJ13+AN13+AR13+AV13+AZ13+BD13+BH13+BL13+BP13+BT13</f>
        <v>1090</v>
      </c>
      <c r="BZ13" s="8">
        <f>BY13/BX13*100</f>
        <v>99.271402550091068</v>
      </c>
    </row>
    <row r="14" spans="1:78" s="4" customFormat="1" ht="15" customHeight="1" x14ac:dyDescent="0.25">
      <c r="A14" s="8"/>
      <c r="B14" s="5" t="s">
        <v>12</v>
      </c>
      <c r="C14" s="76"/>
      <c r="D14" s="76"/>
      <c r="E14" s="68"/>
      <c r="F14" s="68"/>
      <c r="G14" s="75"/>
      <c r="H14" s="75"/>
      <c r="I14" s="68"/>
      <c r="J14" s="68"/>
      <c r="K14" s="75">
        <v>279</v>
      </c>
      <c r="L14" s="75">
        <v>284</v>
      </c>
      <c r="M14" s="68">
        <f>L14/K14*100-100</f>
        <v>1.7921146953405014</v>
      </c>
      <c r="N14" s="72"/>
      <c r="O14" s="75"/>
      <c r="P14" s="75"/>
      <c r="Q14" s="68"/>
      <c r="R14" s="74"/>
      <c r="S14" s="69">
        <v>100</v>
      </c>
      <c r="T14" s="69">
        <v>99</v>
      </c>
      <c r="U14" s="71">
        <f>T14/S14*100-100</f>
        <v>-1</v>
      </c>
      <c r="V14" s="70"/>
      <c r="W14" s="69">
        <v>1</v>
      </c>
      <c r="X14" s="69">
        <v>1</v>
      </c>
      <c r="Y14" s="68">
        <f>X14/W14*100-100</f>
        <v>0</v>
      </c>
      <c r="Z14" s="70"/>
      <c r="AA14" s="69"/>
      <c r="AB14" s="69"/>
      <c r="AC14" s="68"/>
      <c r="AD14" s="70"/>
      <c r="AE14" s="69"/>
      <c r="AF14" s="69"/>
      <c r="AG14" s="68"/>
      <c r="AH14" s="70"/>
      <c r="AI14" s="69">
        <v>444</v>
      </c>
      <c r="AJ14" s="69">
        <v>430</v>
      </c>
      <c r="AK14" s="71">
        <f>AJ14/AI14*100-100</f>
        <v>-3.1531531531531556</v>
      </c>
      <c r="AL14" s="70"/>
      <c r="AM14" s="69"/>
      <c r="AN14" s="69"/>
      <c r="AO14" s="68"/>
      <c r="AP14" s="70"/>
      <c r="AQ14" s="69"/>
      <c r="AR14" s="69"/>
      <c r="AS14" s="71"/>
      <c r="AT14" s="70"/>
      <c r="AU14" s="73"/>
      <c r="AV14" s="73"/>
      <c r="AW14" s="68"/>
      <c r="AX14" s="70"/>
      <c r="AY14" s="69"/>
      <c r="AZ14" s="69"/>
      <c r="BA14" s="72"/>
      <c r="BB14" s="70"/>
      <c r="BC14" s="69">
        <v>151</v>
      </c>
      <c r="BD14" s="69">
        <v>165</v>
      </c>
      <c r="BE14" s="71">
        <f>BD14/BC14*100-100</f>
        <v>9.2715231788079535</v>
      </c>
      <c r="BF14" s="70"/>
      <c r="BG14" s="69"/>
      <c r="BH14" s="69"/>
      <c r="BI14" s="68"/>
      <c r="BJ14" s="70"/>
      <c r="BK14" s="69"/>
      <c r="BL14" s="69"/>
      <c r="BM14" s="114"/>
      <c r="BN14" s="70"/>
      <c r="BO14" s="69"/>
      <c r="BP14" s="69"/>
      <c r="BQ14" s="71"/>
      <c r="BR14" s="70"/>
      <c r="BS14" s="69"/>
      <c r="BT14" s="69"/>
      <c r="BU14" s="68"/>
      <c r="BV14" s="14"/>
      <c r="BW14" s="67" t="s">
        <v>128</v>
      </c>
      <c r="BX14" s="66">
        <f>C14+G14+K14+O14+S14+W14+AA14+AE14+AI14+AM14+AQ14+AU14+AY14+BC14+BG14+BK14+BO14+BS14</f>
        <v>975</v>
      </c>
      <c r="BY14" s="66">
        <f>D14+H14+L14+P14+T14+X14+AB14+AF14+AJ14+AN14+AR14+AV14+AZ14+BD14+BH14+BL14+BP14+BT14</f>
        <v>979</v>
      </c>
      <c r="BZ14" s="8">
        <f>BY14/BX14*100</f>
        <v>100.41025641025641</v>
      </c>
    </row>
    <row r="15" spans="1:78" s="4" customFormat="1" ht="15" customHeight="1" x14ac:dyDescent="0.25">
      <c r="A15" s="8">
        <v>14</v>
      </c>
      <c r="B15" s="5" t="s">
        <v>24</v>
      </c>
      <c r="C15" s="76">
        <v>23</v>
      </c>
      <c r="D15" s="76">
        <v>31</v>
      </c>
      <c r="E15" s="68">
        <f>D15/C15*100-100</f>
        <v>34.782608695652186</v>
      </c>
      <c r="F15" s="68"/>
      <c r="G15" s="75">
        <v>0</v>
      </c>
      <c r="H15" s="75">
        <v>4</v>
      </c>
      <c r="I15" s="68"/>
      <c r="J15" s="68"/>
      <c r="K15" s="75"/>
      <c r="L15" s="75"/>
      <c r="M15" s="68"/>
      <c r="N15" s="72"/>
      <c r="O15" s="75"/>
      <c r="P15" s="75"/>
      <c r="Q15" s="68"/>
      <c r="R15" s="74"/>
      <c r="S15" s="69">
        <v>254</v>
      </c>
      <c r="T15" s="69">
        <v>237</v>
      </c>
      <c r="U15" s="71">
        <f>T15/S15*100-100</f>
        <v>-6.6929133858267704</v>
      </c>
      <c r="V15" s="70"/>
      <c r="W15" s="69">
        <v>0</v>
      </c>
      <c r="X15" s="69">
        <v>1</v>
      </c>
      <c r="Y15" s="68"/>
      <c r="Z15" s="70"/>
      <c r="AA15" s="69">
        <v>89</v>
      </c>
      <c r="AB15" s="69">
        <v>94</v>
      </c>
      <c r="AC15" s="68">
        <f>AB15/AA15*100-100</f>
        <v>5.6179775280898809</v>
      </c>
      <c r="AD15" s="70"/>
      <c r="AE15" s="69">
        <v>2</v>
      </c>
      <c r="AF15" s="69">
        <v>2</v>
      </c>
      <c r="AG15" s="68">
        <f>AF15/AE15*100-100</f>
        <v>0</v>
      </c>
      <c r="AH15" s="70"/>
      <c r="AI15" s="69"/>
      <c r="AJ15" s="69"/>
      <c r="AK15" s="71"/>
      <c r="AL15" s="70"/>
      <c r="AM15" s="69"/>
      <c r="AN15" s="69"/>
      <c r="AO15" s="68"/>
      <c r="AP15" s="70"/>
      <c r="AQ15" s="69">
        <v>203</v>
      </c>
      <c r="AR15" s="69">
        <v>217</v>
      </c>
      <c r="AS15" s="71">
        <f>AR15/AQ15*100-100</f>
        <v>6.8965517241379217</v>
      </c>
      <c r="AT15" s="70"/>
      <c r="AU15" s="73"/>
      <c r="AV15" s="73"/>
      <c r="AW15" s="68"/>
      <c r="AX15" s="70"/>
      <c r="AY15" s="69">
        <v>1</v>
      </c>
      <c r="AZ15" s="69">
        <v>1</v>
      </c>
      <c r="BA15" s="72"/>
      <c r="BB15" s="70"/>
      <c r="BC15" s="69">
        <v>19</v>
      </c>
      <c r="BD15" s="69">
        <v>16</v>
      </c>
      <c r="BE15" s="71">
        <f>BD15/BC15*100-100</f>
        <v>-15.789473684210535</v>
      </c>
      <c r="BF15" s="70"/>
      <c r="BG15" s="69"/>
      <c r="BH15" s="69"/>
      <c r="BI15" s="68"/>
      <c r="BJ15" s="70"/>
      <c r="BK15" s="69">
        <v>15</v>
      </c>
      <c r="BL15" s="69">
        <v>15</v>
      </c>
      <c r="BM15" s="114">
        <f>BL15/BK15*100-100</f>
        <v>0</v>
      </c>
      <c r="BN15" s="70"/>
      <c r="BO15" s="69"/>
      <c r="BP15" s="69"/>
      <c r="BQ15" s="71"/>
      <c r="BR15" s="70"/>
      <c r="BS15" s="69"/>
      <c r="BT15" s="69"/>
      <c r="BU15" s="68"/>
      <c r="BV15" s="14"/>
      <c r="BW15" s="67" t="s">
        <v>128</v>
      </c>
      <c r="BX15" s="66">
        <f>C15+G15+K15+O15+S15+W15+AA15+AE15+AI15+AM15+AQ15+AU15+AY15+BC15+BG15+BK15+BO15+BS15</f>
        <v>606</v>
      </c>
      <c r="BY15" s="66">
        <f>D15+H15+L15+P15+T15+X15+AB15+AF15+AJ15+AN15+AR15+AV15+AZ15+BD15+BH15+BL15+BP15+BT15</f>
        <v>618</v>
      </c>
      <c r="BZ15" s="8">
        <f>BY15/BX15*100</f>
        <v>101.98019801980197</v>
      </c>
    </row>
    <row r="16" spans="1:78" s="4" customFormat="1" ht="15" customHeight="1" x14ac:dyDescent="0.25">
      <c r="A16" s="8"/>
      <c r="B16" s="5" t="s">
        <v>13</v>
      </c>
      <c r="C16" s="76"/>
      <c r="D16" s="76"/>
      <c r="E16" s="68"/>
      <c r="F16" s="68"/>
      <c r="G16" s="75"/>
      <c r="H16" s="75"/>
      <c r="I16" s="68"/>
      <c r="J16" s="68"/>
      <c r="K16" s="75"/>
      <c r="L16" s="75"/>
      <c r="M16" s="68"/>
      <c r="N16" s="72"/>
      <c r="O16" s="75"/>
      <c r="P16" s="75"/>
      <c r="Q16" s="68"/>
      <c r="R16" s="74"/>
      <c r="S16" s="69">
        <v>277</v>
      </c>
      <c r="T16" s="69">
        <v>280</v>
      </c>
      <c r="U16" s="71">
        <f>T16/S16*100-100</f>
        <v>1.0830324909747162</v>
      </c>
      <c r="V16" s="70"/>
      <c r="W16" s="69"/>
      <c r="X16" s="69"/>
      <c r="Y16" s="68"/>
      <c r="Z16" s="70"/>
      <c r="AA16" s="69"/>
      <c r="AB16" s="69"/>
      <c r="AC16" s="68"/>
      <c r="AD16" s="70"/>
      <c r="AE16" s="69"/>
      <c r="AF16" s="69"/>
      <c r="AG16" s="68"/>
      <c r="AH16" s="70"/>
      <c r="AI16" s="69">
        <v>346</v>
      </c>
      <c r="AJ16" s="69">
        <v>347</v>
      </c>
      <c r="AK16" s="71">
        <f>AJ16/AI16*100-100</f>
        <v>0.28901734104044863</v>
      </c>
      <c r="AL16" s="70"/>
      <c r="AM16" s="69">
        <v>0</v>
      </c>
      <c r="AN16" s="69">
        <v>1</v>
      </c>
      <c r="AO16" s="68"/>
      <c r="AP16" s="70"/>
      <c r="AQ16" s="69">
        <v>24</v>
      </c>
      <c r="AR16" s="69">
        <v>0</v>
      </c>
      <c r="AS16" s="71"/>
      <c r="AT16" s="70"/>
      <c r="AU16" s="73"/>
      <c r="AV16" s="73"/>
      <c r="AW16" s="68"/>
      <c r="AX16" s="70"/>
      <c r="AY16" s="69"/>
      <c r="AZ16" s="69"/>
      <c r="BA16" s="72"/>
      <c r="BB16" s="70"/>
      <c r="BC16" s="69">
        <v>123</v>
      </c>
      <c r="BD16" s="69">
        <v>122</v>
      </c>
      <c r="BE16" s="71">
        <f>BD16/BC16*100-100</f>
        <v>-0.81300813008130035</v>
      </c>
      <c r="BF16" s="70"/>
      <c r="BG16" s="69"/>
      <c r="BH16" s="69"/>
      <c r="BI16" s="68"/>
      <c r="BJ16" s="70"/>
      <c r="BK16" s="69"/>
      <c r="BL16" s="69"/>
      <c r="BM16" s="114"/>
      <c r="BN16" s="70"/>
      <c r="BO16" s="69"/>
      <c r="BP16" s="69"/>
      <c r="BQ16" s="71"/>
      <c r="BR16" s="70"/>
      <c r="BS16" s="69"/>
      <c r="BT16" s="69"/>
      <c r="BU16" s="68"/>
      <c r="BV16" s="14"/>
      <c r="BW16" s="67" t="s">
        <v>128</v>
      </c>
      <c r="BX16" s="66">
        <f>C16+G16+K16+O16+S16+W16+AA16+AE16+AI16+AM16+AQ16+AU16+AY16+BC16+BG16+BK16+BO16+BS16</f>
        <v>770</v>
      </c>
      <c r="BY16" s="66">
        <f>D16+H16+L16+P16+T16+X16+AB16+AF16+AJ16+AN16+AR16+AV16+AZ16+BD16+BH16+BL16+BP16+BT16</f>
        <v>750</v>
      </c>
      <c r="BZ16" s="8">
        <f>BY16/BX16*100</f>
        <v>97.402597402597408</v>
      </c>
    </row>
    <row r="17" spans="1:78" s="4" customFormat="1" ht="15" customHeight="1" x14ac:dyDescent="0.25">
      <c r="A17" s="8">
        <v>15</v>
      </c>
      <c r="B17" s="5" t="s">
        <v>25</v>
      </c>
      <c r="C17" s="76">
        <v>4</v>
      </c>
      <c r="D17" s="76">
        <v>1</v>
      </c>
      <c r="E17" s="68">
        <f>D17/C17*100-100</f>
        <v>-75</v>
      </c>
      <c r="F17" s="68"/>
      <c r="G17" s="75">
        <v>2</v>
      </c>
      <c r="H17" s="75">
        <v>2</v>
      </c>
      <c r="I17" s="68">
        <f>H17/G17*100-100</f>
        <v>0</v>
      </c>
      <c r="J17" s="68"/>
      <c r="K17" s="75"/>
      <c r="L17" s="75"/>
      <c r="M17" s="68"/>
      <c r="N17" s="72"/>
      <c r="O17" s="75"/>
      <c r="P17" s="75"/>
      <c r="Q17" s="68"/>
      <c r="R17" s="74"/>
      <c r="S17" s="69">
        <v>253</v>
      </c>
      <c r="T17" s="69">
        <v>253</v>
      </c>
      <c r="U17" s="71">
        <f>T17/S17*100-100</f>
        <v>0</v>
      </c>
      <c r="V17" s="70"/>
      <c r="W17" s="69"/>
      <c r="X17" s="69"/>
      <c r="Y17" s="68"/>
      <c r="Z17" s="70"/>
      <c r="AA17" s="69">
        <v>5</v>
      </c>
      <c r="AB17" s="69">
        <v>8</v>
      </c>
      <c r="AC17" s="68">
        <f>AB17/AA17*100-100</f>
        <v>60</v>
      </c>
      <c r="AD17" s="70"/>
      <c r="AE17" s="69">
        <v>1</v>
      </c>
      <c r="AF17" s="69">
        <v>0</v>
      </c>
      <c r="AG17" s="68">
        <f>AF17/AE17*100-100</f>
        <v>-100</v>
      </c>
      <c r="AH17" s="70"/>
      <c r="AI17" s="69"/>
      <c r="AJ17" s="69"/>
      <c r="AK17" s="71"/>
      <c r="AL17" s="70"/>
      <c r="AM17" s="69"/>
      <c r="AN17" s="69"/>
      <c r="AO17" s="68"/>
      <c r="AP17" s="70"/>
      <c r="AQ17" s="69">
        <v>289</v>
      </c>
      <c r="AR17" s="69">
        <v>309</v>
      </c>
      <c r="AS17" s="71">
        <f>AR17/AQ17*100-100</f>
        <v>6.9204152249134836</v>
      </c>
      <c r="AT17" s="70"/>
      <c r="AU17" s="73"/>
      <c r="AV17" s="73"/>
      <c r="AW17" s="68"/>
      <c r="AX17" s="70"/>
      <c r="AY17" s="69">
        <v>0</v>
      </c>
      <c r="AZ17" s="69">
        <v>1</v>
      </c>
      <c r="BA17" s="72"/>
      <c r="BB17" s="70"/>
      <c r="BC17" s="69"/>
      <c r="BD17" s="69"/>
      <c r="BE17" s="71"/>
      <c r="BF17" s="70"/>
      <c r="BG17" s="69"/>
      <c r="BH17" s="69"/>
      <c r="BI17" s="68"/>
      <c r="BJ17" s="70"/>
      <c r="BK17" s="69">
        <v>50</v>
      </c>
      <c r="BL17" s="69">
        <v>47</v>
      </c>
      <c r="BM17" s="114">
        <f>BL17/BK17*100-100</f>
        <v>-6</v>
      </c>
      <c r="BN17" s="70"/>
      <c r="BO17" s="69"/>
      <c r="BP17" s="69"/>
      <c r="BQ17" s="71"/>
      <c r="BR17" s="70"/>
      <c r="BS17" s="69">
        <v>1</v>
      </c>
      <c r="BT17" s="69">
        <v>0</v>
      </c>
      <c r="BU17" s="68">
        <f>BT17/BS17*100-100</f>
        <v>-100</v>
      </c>
      <c r="BV17" s="14"/>
      <c r="BW17" s="67" t="s">
        <v>128</v>
      </c>
      <c r="BX17" s="66">
        <f>C17+G17+K17+O17+S17+W17+AA17+AE17+AI17+AM17+AQ17+AU17+AY17+BC17+BG17+BK17+BO17+BS17</f>
        <v>605</v>
      </c>
      <c r="BY17" s="66">
        <f>D17+H17+L17+P17+T17+X17+AB17+AF17+AJ17+AN17+AR17+AV17+AZ17+BD17+BH17+BL17+BP17+BT17</f>
        <v>621</v>
      </c>
      <c r="BZ17" s="8">
        <f>BY17/BX17*100</f>
        <v>102.64462809917356</v>
      </c>
    </row>
    <row r="18" spans="1:78" s="4" customFormat="1" ht="15" customHeight="1" x14ac:dyDescent="0.25">
      <c r="A18" s="8"/>
      <c r="B18" s="5" t="s">
        <v>14</v>
      </c>
      <c r="C18" s="76">
        <v>45</v>
      </c>
      <c r="D18" s="76">
        <v>45</v>
      </c>
      <c r="E18" s="68">
        <f>D18/C18*100-100</f>
        <v>0</v>
      </c>
      <c r="F18" s="68"/>
      <c r="G18" s="75"/>
      <c r="H18" s="75"/>
      <c r="I18" s="68"/>
      <c r="J18" s="68"/>
      <c r="K18" s="75"/>
      <c r="L18" s="75"/>
      <c r="M18" s="68"/>
      <c r="N18" s="72"/>
      <c r="O18" s="75"/>
      <c r="P18" s="75"/>
      <c r="Q18" s="68"/>
      <c r="R18" s="74"/>
      <c r="S18" s="69">
        <v>595</v>
      </c>
      <c r="T18" s="69">
        <v>661</v>
      </c>
      <c r="U18" s="71">
        <f>T18/S18*100-100</f>
        <v>11.092436974789919</v>
      </c>
      <c r="V18" s="70"/>
      <c r="W18" s="69">
        <v>1</v>
      </c>
      <c r="X18" s="69">
        <v>0</v>
      </c>
      <c r="Y18" s="68">
        <f>X18/W18*100-100</f>
        <v>-100</v>
      </c>
      <c r="Z18" s="70"/>
      <c r="AA18" s="69"/>
      <c r="AB18" s="69"/>
      <c r="AC18" s="68"/>
      <c r="AD18" s="70"/>
      <c r="AE18" s="69"/>
      <c r="AF18" s="69"/>
      <c r="AG18" s="68"/>
      <c r="AH18" s="70"/>
      <c r="AI18" s="69">
        <v>613</v>
      </c>
      <c r="AJ18" s="69">
        <v>603</v>
      </c>
      <c r="AK18" s="71">
        <f>AJ18/AI18*100-100</f>
        <v>-1.6313213703099478</v>
      </c>
      <c r="AL18" s="70"/>
      <c r="AM18" s="69">
        <v>3</v>
      </c>
      <c r="AN18" s="69">
        <v>1</v>
      </c>
      <c r="AO18" s="68">
        <f>AN18/AM18*100-100</f>
        <v>-66.666666666666671</v>
      </c>
      <c r="AP18" s="70"/>
      <c r="AQ18" s="69">
        <v>183</v>
      </c>
      <c r="AR18" s="69">
        <v>200</v>
      </c>
      <c r="AS18" s="71">
        <f>AR18/AQ18*100-100</f>
        <v>9.2896174863388126</v>
      </c>
      <c r="AT18" s="70"/>
      <c r="AU18" s="73"/>
      <c r="AV18" s="73"/>
      <c r="AW18" s="68"/>
      <c r="AX18" s="70"/>
      <c r="AY18" s="69"/>
      <c r="AZ18" s="69"/>
      <c r="BA18" s="72"/>
      <c r="BB18" s="70"/>
      <c r="BC18" s="69">
        <v>240</v>
      </c>
      <c r="BD18" s="69">
        <v>239</v>
      </c>
      <c r="BE18" s="71">
        <f>BD18/BC18*100-100</f>
        <v>-0.4166666666666714</v>
      </c>
      <c r="BF18" s="70"/>
      <c r="BG18" s="69"/>
      <c r="BH18" s="69"/>
      <c r="BI18" s="68"/>
      <c r="BJ18" s="70"/>
      <c r="BK18" s="69"/>
      <c r="BL18" s="69"/>
      <c r="BM18" s="114"/>
      <c r="BN18" s="70"/>
      <c r="BO18" s="69"/>
      <c r="BP18" s="69"/>
      <c r="BQ18" s="71"/>
      <c r="BR18" s="70"/>
      <c r="BS18" s="69">
        <v>1</v>
      </c>
      <c r="BT18" s="69">
        <v>1</v>
      </c>
      <c r="BU18" s="68"/>
      <c r="BV18" s="14"/>
      <c r="BW18" s="67" t="s">
        <v>128</v>
      </c>
      <c r="BX18" s="66">
        <f>C18+G18+K18+O18+S18+W18+AA18+AE18+AI18+AM18+AQ18+AU18+AY18+BC18+BG18+BK18+BO18+BS18</f>
        <v>1681</v>
      </c>
      <c r="BY18" s="66">
        <f>D18+H18+L18+P18+T18+X18+AB18+AF18+AJ18+AN18+AR18+AV18+AZ18+BD18+BH18+BL18+BP18+BT18</f>
        <v>1750</v>
      </c>
      <c r="BZ18" s="8">
        <f>BY18/BX18*100</f>
        <v>104.10469958358119</v>
      </c>
    </row>
    <row r="19" spans="1:78" s="4" customFormat="1" ht="15" customHeight="1" x14ac:dyDescent="0.25">
      <c r="A19" s="8">
        <v>16</v>
      </c>
      <c r="B19" s="5" t="s">
        <v>26</v>
      </c>
      <c r="C19" s="76">
        <v>41</v>
      </c>
      <c r="D19" s="76">
        <v>44</v>
      </c>
      <c r="E19" s="68">
        <f>D19/C19*100-100</f>
        <v>7.3170731707317174</v>
      </c>
      <c r="F19" s="68"/>
      <c r="G19" s="75"/>
      <c r="H19" s="75"/>
      <c r="I19" s="68"/>
      <c r="J19" s="68"/>
      <c r="K19" s="75"/>
      <c r="L19" s="75"/>
      <c r="M19" s="68"/>
      <c r="N19" s="72"/>
      <c r="O19" s="75"/>
      <c r="P19" s="75"/>
      <c r="Q19" s="68"/>
      <c r="R19" s="74"/>
      <c r="S19" s="69">
        <v>509</v>
      </c>
      <c r="T19" s="69">
        <v>517</v>
      </c>
      <c r="U19" s="71">
        <f>T19/S19*100-100</f>
        <v>1.5717092337917506</v>
      </c>
      <c r="V19" s="70"/>
      <c r="W19" s="69">
        <v>3</v>
      </c>
      <c r="X19" s="69">
        <v>4</v>
      </c>
      <c r="Y19" s="68">
        <f>X19/W19*100-100</f>
        <v>33.333333333333314</v>
      </c>
      <c r="Z19" s="70"/>
      <c r="AA19" s="69">
        <v>11</v>
      </c>
      <c r="AB19" s="69">
        <v>18</v>
      </c>
      <c r="AC19" s="68">
        <f>AB19/AA19*100-100</f>
        <v>63.636363636363654</v>
      </c>
      <c r="AD19" s="70"/>
      <c r="AE19" s="69"/>
      <c r="AF19" s="69"/>
      <c r="AG19" s="68"/>
      <c r="AH19" s="70"/>
      <c r="AI19" s="69"/>
      <c r="AJ19" s="69"/>
      <c r="AK19" s="71"/>
      <c r="AL19" s="70"/>
      <c r="AM19" s="69"/>
      <c r="AN19" s="69"/>
      <c r="AO19" s="68"/>
      <c r="AP19" s="70"/>
      <c r="AQ19" s="69">
        <v>542</v>
      </c>
      <c r="AR19" s="69">
        <v>549</v>
      </c>
      <c r="AS19" s="71">
        <f>AR19/AQ19*100-100</f>
        <v>1.2915129151291467</v>
      </c>
      <c r="AT19" s="70"/>
      <c r="AU19" s="73"/>
      <c r="AV19" s="73"/>
      <c r="AW19" s="68"/>
      <c r="AX19" s="70"/>
      <c r="AY19" s="69">
        <v>7</v>
      </c>
      <c r="AZ19" s="69">
        <v>4</v>
      </c>
      <c r="BA19" s="72">
        <f>AZ19/AY19*100-100</f>
        <v>-42.857142857142861</v>
      </c>
      <c r="BB19" s="70"/>
      <c r="BC19" s="69">
        <v>105</v>
      </c>
      <c r="BD19" s="69">
        <v>103</v>
      </c>
      <c r="BE19" s="71">
        <f>BD19/BC19*100-100</f>
        <v>-1.9047619047619122</v>
      </c>
      <c r="BF19" s="70"/>
      <c r="BG19" s="69"/>
      <c r="BH19" s="69"/>
      <c r="BI19" s="68"/>
      <c r="BJ19" s="70"/>
      <c r="BK19" s="69"/>
      <c r="BL19" s="69"/>
      <c r="BM19" s="114"/>
      <c r="BN19" s="70"/>
      <c r="BO19" s="69"/>
      <c r="BP19" s="69"/>
      <c r="BQ19" s="71"/>
      <c r="BR19" s="70"/>
      <c r="BS19" s="69">
        <v>0</v>
      </c>
      <c r="BT19" s="69">
        <v>1</v>
      </c>
      <c r="BU19" s="68"/>
      <c r="BV19" s="14"/>
      <c r="BW19" s="67" t="s">
        <v>128</v>
      </c>
      <c r="BX19" s="66">
        <f>C19+G19+K19+O19+S19+W19+AA19+AE19+AI19+AM19+AQ19+AU19+AY19+BC19+BG19+BK19+BO19+BS19</f>
        <v>1218</v>
      </c>
      <c r="BY19" s="66">
        <f>D19+H19+L19+P19+T19+X19+AB19+AF19+AJ19+AN19+AR19+AV19+AZ19+BD19+BH19+BL19+BP19+BT19</f>
        <v>1240</v>
      </c>
      <c r="BZ19" s="8">
        <f>BY19/BX19*100</f>
        <v>101.80623973727423</v>
      </c>
    </row>
    <row r="20" spans="1:78" s="4" customFormat="1" ht="15" customHeight="1" x14ac:dyDescent="0.25">
      <c r="A20" s="8">
        <v>17</v>
      </c>
      <c r="B20" s="5" t="s">
        <v>27</v>
      </c>
      <c r="C20" s="76">
        <v>23</v>
      </c>
      <c r="D20" s="76">
        <v>22</v>
      </c>
      <c r="E20" s="68">
        <f>D20/C20*100-100</f>
        <v>-4.3478260869565162</v>
      </c>
      <c r="F20" s="68"/>
      <c r="G20" s="75">
        <v>2</v>
      </c>
      <c r="H20" s="75">
        <v>2</v>
      </c>
      <c r="I20" s="68">
        <f>H20/G20*100-100</f>
        <v>0</v>
      </c>
      <c r="J20" s="68"/>
      <c r="K20" s="75"/>
      <c r="L20" s="75"/>
      <c r="M20" s="68"/>
      <c r="N20" s="72"/>
      <c r="O20" s="75"/>
      <c r="P20" s="75"/>
      <c r="Q20" s="68"/>
      <c r="R20" s="74"/>
      <c r="S20" s="69">
        <v>468</v>
      </c>
      <c r="T20" s="69">
        <v>461</v>
      </c>
      <c r="U20" s="71">
        <f>T20/S20*100-100</f>
        <v>-1.4957264957264869</v>
      </c>
      <c r="V20" s="70"/>
      <c r="W20" s="69">
        <v>1</v>
      </c>
      <c r="X20" s="69">
        <v>1</v>
      </c>
      <c r="Y20" s="68">
        <f>X20/W20*100-100</f>
        <v>0</v>
      </c>
      <c r="Z20" s="70"/>
      <c r="AA20" s="69">
        <v>10</v>
      </c>
      <c r="AB20" s="69">
        <v>10</v>
      </c>
      <c r="AC20" s="68">
        <f>AB20/AA20*100-100</f>
        <v>0</v>
      </c>
      <c r="AD20" s="70"/>
      <c r="AE20" s="69">
        <v>5</v>
      </c>
      <c r="AF20" s="69">
        <v>5</v>
      </c>
      <c r="AG20" s="68">
        <f>AF20/AE20*100-100</f>
        <v>0</v>
      </c>
      <c r="AH20" s="70"/>
      <c r="AI20" s="69">
        <v>22</v>
      </c>
      <c r="AJ20" s="69">
        <v>0</v>
      </c>
      <c r="AK20" s="71"/>
      <c r="AL20" s="70"/>
      <c r="AM20" s="69"/>
      <c r="AN20" s="69"/>
      <c r="AO20" s="68"/>
      <c r="AP20" s="70"/>
      <c r="AQ20" s="69">
        <v>530</v>
      </c>
      <c r="AR20" s="69">
        <v>574</v>
      </c>
      <c r="AS20" s="71">
        <f>AR20/AQ20*100-100</f>
        <v>8.3018867924528337</v>
      </c>
      <c r="AT20" s="70"/>
      <c r="AU20" s="73"/>
      <c r="AV20" s="73"/>
      <c r="AW20" s="68"/>
      <c r="AX20" s="70"/>
      <c r="AY20" s="69">
        <v>1</v>
      </c>
      <c r="AZ20" s="69">
        <v>1</v>
      </c>
      <c r="BA20" s="72">
        <f>AZ20/AY20*100-100</f>
        <v>0</v>
      </c>
      <c r="BB20" s="70"/>
      <c r="BC20" s="69">
        <v>68</v>
      </c>
      <c r="BD20" s="69">
        <v>62</v>
      </c>
      <c r="BE20" s="71">
        <f>BD20/BC20*100-100</f>
        <v>-8.8235294117647101</v>
      </c>
      <c r="BF20" s="70"/>
      <c r="BG20" s="69"/>
      <c r="BH20" s="69"/>
      <c r="BI20" s="68"/>
      <c r="BJ20" s="70"/>
      <c r="BK20" s="69">
        <v>93</v>
      </c>
      <c r="BL20" s="69">
        <v>84</v>
      </c>
      <c r="BM20" s="114">
        <f>BL20/BK20*100-100</f>
        <v>-9.6774193548387188</v>
      </c>
      <c r="BN20" s="70"/>
      <c r="BO20" s="69"/>
      <c r="BP20" s="69"/>
      <c r="BQ20" s="71"/>
      <c r="BR20" s="70"/>
      <c r="BS20" s="69"/>
      <c r="BT20" s="69"/>
      <c r="BU20" s="68"/>
      <c r="BV20" s="14"/>
      <c r="BW20" s="67" t="s">
        <v>128</v>
      </c>
      <c r="BX20" s="66">
        <f>C20+G20+K20+O20+S20+W20+AA20+AE20+AI20+AM20+AQ20+AU20+AY20+BC20+BG20+BK20+BO20+BS20</f>
        <v>1223</v>
      </c>
      <c r="BY20" s="66">
        <f>D20+H20+L20+P20+T20+X20+AB20+AF20+AJ20+AN20+AR20+AV20+AZ20+BD20+BH20+BL20+BP20+BT20</f>
        <v>1222</v>
      </c>
      <c r="BZ20" s="8">
        <f>BY20/BX20*100</f>
        <v>99.918233851185619</v>
      </c>
    </row>
    <row r="21" spans="1:78" s="4" customFormat="1" ht="15" customHeight="1" x14ac:dyDescent="0.25">
      <c r="A21" s="8">
        <v>18</v>
      </c>
      <c r="B21" s="5" t="s">
        <v>28</v>
      </c>
      <c r="C21" s="76">
        <v>4</v>
      </c>
      <c r="D21" s="76">
        <v>4</v>
      </c>
      <c r="E21" s="68">
        <f>D21/C21*100-100</f>
        <v>0</v>
      </c>
      <c r="F21" s="68"/>
      <c r="G21" s="75">
        <v>1</v>
      </c>
      <c r="H21" s="75">
        <v>1</v>
      </c>
      <c r="I21" s="68">
        <f>H21/G21*100-100</f>
        <v>0</v>
      </c>
      <c r="J21" s="68"/>
      <c r="K21" s="75"/>
      <c r="L21" s="75"/>
      <c r="M21" s="68"/>
      <c r="N21" s="72"/>
      <c r="O21" s="75"/>
      <c r="P21" s="75"/>
      <c r="Q21" s="68"/>
      <c r="R21" s="74"/>
      <c r="S21" s="69">
        <v>165</v>
      </c>
      <c r="T21" s="69">
        <v>166</v>
      </c>
      <c r="U21" s="71">
        <f>T21/S21*100-100</f>
        <v>0.60606060606060908</v>
      </c>
      <c r="V21" s="70"/>
      <c r="W21" s="69"/>
      <c r="X21" s="69"/>
      <c r="Y21" s="68"/>
      <c r="Z21" s="70"/>
      <c r="AA21" s="69">
        <v>10</v>
      </c>
      <c r="AB21" s="69">
        <v>10</v>
      </c>
      <c r="AC21" s="68">
        <f>AB21/AA21*100-100</f>
        <v>0</v>
      </c>
      <c r="AD21" s="70"/>
      <c r="AE21" s="69">
        <v>0</v>
      </c>
      <c r="AF21" s="69">
        <v>2</v>
      </c>
      <c r="AG21" s="68"/>
      <c r="AH21" s="70"/>
      <c r="AI21" s="69"/>
      <c r="AJ21" s="69"/>
      <c r="AK21" s="71"/>
      <c r="AL21" s="70"/>
      <c r="AM21" s="69"/>
      <c r="AN21" s="69"/>
      <c r="AO21" s="68"/>
      <c r="AP21" s="70"/>
      <c r="AQ21" s="69">
        <v>156</v>
      </c>
      <c r="AR21" s="69">
        <v>148</v>
      </c>
      <c r="AS21" s="71">
        <f>AR21/AQ21*100-100</f>
        <v>-5.1282051282051384</v>
      </c>
      <c r="AT21" s="70"/>
      <c r="AU21" s="73"/>
      <c r="AV21" s="73"/>
      <c r="AW21" s="68"/>
      <c r="AX21" s="70"/>
      <c r="AY21" s="69">
        <v>1</v>
      </c>
      <c r="AZ21" s="69">
        <v>1</v>
      </c>
      <c r="BA21" s="72"/>
      <c r="BB21" s="70"/>
      <c r="BC21" s="69">
        <v>150</v>
      </c>
      <c r="BD21" s="69">
        <v>118</v>
      </c>
      <c r="BE21" s="71">
        <f>BD21/BC21*100-100</f>
        <v>-21.333333333333343</v>
      </c>
      <c r="BF21" s="70"/>
      <c r="BG21" s="69"/>
      <c r="BH21" s="69"/>
      <c r="BI21" s="68"/>
      <c r="BJ21" s="70"/>
      <c r="BK21" s="69"/>
      <c r="BL21" s="69"/>
      <c r="BM21" s="114"/>
      <c r="BN21" s="70"/>
      <c r="BO21" s="69"/>
      <c r="BP21" s="69"/>
      <c r="BQ21" s="71"/>
      <c r="BR21" s="70"/>
      <c r="BS21" s="69"/>
      <c r="BT21" s="69"/>
      <c r="BU21" s="68"/>
      <c r="BV21" s="14"/>
      <c r="BW21" s="67" t="s">
        <v>128</v>
      </c>
      <c r="BX21" s="66">
        <f>C21+G21+K21+O21+S21+W21+AA21+AE21+AI21+AM21+AQ21+AU21+AY21+BC21+BG21+BK21+BO21+BS21</f>
        <v>487</v>
      </c>
      <c r="BY21" s="66">
        <f>D21+H21+L21+P21+T21+X21+AB21+AF21+AJ21+AN21+AR21+AV21+AZ21+BD21+BH21+BL21+BP21+BT21</f>
        <v>450</v>
      </c>
      <c r="BZ21" s="8">
        <f>BY21/BX21*100</f>
        <v>92.402464065708429</v>
      </c>
    </row>
    <row r="22" spans="1:78" s="4" customFormat="1" ht="15" customHeight="1" x14ac:dyDescent="0.25">
      <c r="A22" s="8">
        <v>19</v>
      </c>
      <c r="B22" s="5" t="s">
        <v>29</v>
      </c>
      <c r="C22" s="76"/>
      <c r="D22" s="76"/>
      <c r="E22" s="68"/>
      <c r="F22" s="68"/>
      <c r="G22" s="75"/>
      <c r="H22" s="75"/>
      <c r="I22" s="68"/>
      <c r="J22" s="68"/>
      <c r="K22" s="75"/>
      <c r="L22" s="75"/>
      <c r="M22" s="68"/>
      <c r="N22" s="72"/>
      <c r="O22" s="75"/>
      <c r="P22" s="75"/>
      <c r="Q22" s="68"/>
      <c r="R22" s="74"/>
      <c r="S22" s="69">
        <v>598</v>
      </c>
      <c r="T22" s="69">
        <v>624</v>
      </c>
      <c r="U22" s="71">
        <f>T22/S22*100-100</f>
        <v>4.3478260869565162</v>
      </c>
      <c r="V22" s="70"/>
      <c r="W22" s="69">
        <v>1</v>
      </c>
      <c r="X22" s="69">
        <v>0</v>
      </c>
      <c r="Y22" s="68"/>
      <c r="Z22" s="70"/>
      <c r="AA22" s="69"/>
      <c r="AB22" s="69"/>
      <c r="AC22" s="68"/>
      <c r="AD22" s="70"/>
      <c r="AE22" s="69"/>
      <c r="AF22" s="69"/>
      <c r="AG22" s="68"/>
      <c r="AH22" s="70"/>
      <c r="AI22" s="69">
        <v>253</v>
      </c>
      <c r="AJ22" s="69">
        <v>286</v>
      </c>
      <c r="AK22" s="71">
        <f>AJ22/AI22*100-100</f>
        <v>13.043478260869563</v>
      </c>
      <c r="AL22" s="70"/>
      <c r="AM22" s="69"/>
      <c r="AN22" s="69"/>
      <c r="AO22" s="68"/>
      <c r="AP22" s="70"/>
      <c r="AQ22" s="69">
        <v>402</v>
      </c>
      <c r="AR22" s="69">
        <v>402</v>
      </c>
      <c r="AS22" s="71">
        <f>AR22/AQ22*100-100</f>
        <v>0</v>
      </c>
      <c r="AT22" s="70"/>
      <c r="AU22" s="73"/>
      <c r="AV22" s="73"/>
      <c r="AW22" s="68"/>
      <c r="AX22" s="70"/>
      <c r="AY22" s="69">
        <v>5</v>
      </c>
      <c r="AZ22" s="69">
        <v>5</v>
      </c>
      <c r="BA22" s="72">
        <f>AZ22/AY22*100-100</f>
        <v>0</v>
      </c>
      <c r="BB22" s="70"/>
      <c r="BC22" s="69">
        <v>170</v>
      </c>
      <c r="BD22" s="69">
        <v>178</v>
      </c>
      <c r="BE22" s="71">
        <f>BD22/BC22*100-100</f>
        <v>4.7058823529411882</v>
      </c>
      <c r="BF22" s="70"/>
      <c r="BG22" s="69"/>
      <c r="BH22" s="69"/>
      <c r="BI22" s="68"/>
      <c r="BJ22" s="70"/>
      <c r="BK22" s="69">
        <v>0</v>
      </c>
      <c r="BL22" s="69">
        <v>1</v>
      </c>
      <c r="BM22" s="114"/>
      <c r="BN22" s="70"/>
      <c r="BO22" s="69"/>
      <c r="BP22" s="69"/>
      <c r="BQ22" s="71"/>
      <c r="BR22" s="70"/>
      <c r="BS22" s="69">
        <v>2</v>
      </c>
      <c r="BT22" s="69">
        <v>1</v>
      </c>
      <c r="BU22" s="68"/>
      <c r="BV22" s="14"/>
      <c r="BW22" s="67" t="s">
        <v>128</v>
      </c>
      <c r="BX22" s="66">
        <f>C22+G22+K22+O22+S22+W22+AA22+AE22+AI22+AM22+AQ22+AU22+AY22+BC22+BG22+BK22+BO22+BS22</f>
        <v>1431</v>
      </c>
      <c r="BY22" s="66">
        <f>D22+H22+L22+P22+T22+X22+AB22+AF22+AJ22+AN22+AR22+AV22+AZ22+BD22+BH22+BL22+BP22+BT22</f>
        <v>1497</v>
      </c>
      <c r="BZ22" s="8">
        <f>BY22/BX22*100</f>
        <v>104.61215932914045</v>
      </c>
    </row>
    <row r="23" spans="1:78" s="4" customFormat="1" ht="15" customHeight="1" x14ac:dyDescent="0.25">
      <c r="A23" s="8">
        <v>20</v>
      </c>
      <c r="B23" s="5" t="s">
        <v>30</v>
      </c>
      <c r="C23" s="76">
        <v>6</v>
      </c>
      <c r="D23" s="76">
        <v>12</v>
      </c>
      <c r="E23" s="68">
        <f>D23/C23*100-100</f>
        <v>100</v>
      </c>
      <c r="F23" s="68"/>
      <c r="G23" s="75"/>
      <c r="H23" s="75"/>
      <c r="I23" s="68"/>
      <c r="J23" s="68"/>
      <c r="K23" s="75"/>
      <c r="L23" s="75"/>
      <c r="M23" s="68"/>
      <c r="N23" s="72"/>
      <c r="O23" s="75"/>
      <c r="P23" s="75"/>
      <c r="Q23" s="68"/>
      <c r="R23" s="74"/>
      <c r="S23" s="69">
        <v>399</v>
      </c>
      <c r="T23" s="69">
        <v>427</v>
      </c>
      <c r="U23" s="71">
        <f>T23/S23*100-100</f>
        <v>7.0175438596491233</v>
      </c>
      <c r="V23" s="70"/>
      <c r="W23" s="69"/>
      <c r="X23" s="69"/>
      <c r="Y23" s="68"/>
      <c r="Z23" s="70"/>
      <c r="AA23" s="69">
        <v>29</v>
      </c>
      <c r="AB23" s="69">
        <v>28</v>
      </c>
      <c r="AC23" s="68">
        <f>AB23/AA23*100-100</f>
        <v>-3.448275862068968</v>
      </c>
      <c r="AD23" s="70"/>
      <c r="AE23" s="69"/>
      <c r="AF23" s="69"/>
      <c r="AG23" s="68"/>
      <c r="AH23" s="70"/>
      <c r="AI23" s="69"/>
      <c r="AJ23" s="69"/>
      <c r="AK23" s="71"/>
      <c r="AL23" s="70"/>
      <c r="AM23" s="69"/>
      <c r="AN23" s="69"/>
      <c r="AO23" s="68"/>
      <c r="AP23" s="70"/>
      <c r="AQ23" s="69">
        <v>419</v>
      </c>
      <c r="AR23" s="69">
        <v>347</v>
      </c>
      <c r="AS23" s="71">
        <f>AR23/AQ23*100-100</f>
        <v>-17.183770883054891</v>
      </c>
      <c r="AT23" s="70"/>
      <c r="AU23" s="73"/>
      <c r="AV23" s="73"/>
      <c r="AW23" s="68"/>
      <c r="AX23" s="70"/>
      <c r="AY23" s="69">
        <v>2</v>
      </c>
      <c r="AZ23" s="69">
        <v>2</v>
      </c>
      <c r="BA23" s="72">
        <f>AZ23/AY23*100-100</f>
        <v>0</v>
      </c>
      <c r="BB23" s="70"/>
      <c r="BC23" s="69">
        <v>49</v>
      </c>
      <c r="BD23" s="69">
        <v>27</v>
      </c>
      <c r="BE23" s="71">
        <f>BD23/BC23*100-100</f>
        <v>-44.897959183673478</v>
      </c>
      <c r="BF23" s="70"/>
      <c r="BG23" s="69"/>
      <c r="BH23" s="69"/>
      <c r="BI23" s="68"/>
      <c r="BJ23" s="70"/>
      <c r="BK23" s="69">
        <v>45</v>
      </c>
      <c r="BL23" s="69">
        <v>100</v>
      </c>
      <c r="BM23" s="114">
        <f>BL23/BK23*100-100</f>
        <v>122.22222222222223</v>
      </c>
      <c r="BN23" s="70"/>
      <c r="BO23" s="69"/>
      <c r="BP23" s="69"/>
      <c r="BQ23" s="71"/>
      <c r="BR23" s="70"/>
      <c r="BS23" s="69"/>
      <c r="BT23" s="69"/>
      <c r="BU23" s="68"/>
      <c r="BV23" s="14"/>
      <c r="BW23" s="67" t="s">
        <v>128</v>
      </c>
      <c r="BX23" s="66">
        <f>C23+G23+K23+O23+S23+W23+AA23+AE23+AI23+AM23+AQ23+AU23+AY23+BC23+BG23+BK23+BO23+BS23</f>
        <v>949</v>
      </c>
      <c r="BY23" s="66">
        <f>D23+H23+L23+P23+T23+X23+AB23+AF23+AJ23+AN23+AR23+AV23+AZ23+BD23+BH23+BL23+BP23+BT23</f>
        <v>943</v>
      </c>
      <c r="BZ23" s="8">
        <f>BY23/BX23*100</f>
        <v>99.367755532139086</v>
      </c>
    </row>
    <row r="24" spans="1:78" s="4" customFormat="1" ht="15" customHeight="1" x14ac:dyDescent="0.25">
      <c r="A24" s="8">
        <v>21</v>
      </c>
      <c r="B24" s="5" t="s">
        <v>31</v>
      </c>
      <c r="C24" s="76">
        <v>3</v>
      </c>
      <c r="D24" s="76">
        <v>2</v>
      </c>
      <c r="E24" s="68">
        <f>D24/C24*100-100</f>
        <v>-33.333333333333343</v>
      </c>
      <c r="F24" s="68"/>
      <c r="G24" s="75"/>
      <c r="H24" s="75"/>
      <c r="I24" s="68"/>
      <c r="J24" s="68"/>
      <c r="K24" s="75"/>
      <c r="L24" s="75"/>
      <c r="M24" s="68"/>
      <c r="N24" s="72"/>
      <c r="O24" s="75"/>
      <c r="P24" s="75"/>
      <c r="Q24" s="68"/>
      <c r="R24" s="74"/>
      <c r="S24" s="69">
        <v>326</v>
      </c>
      <c r="T24" s="69">
        <v>349</v>
      </c>
      <c r="U24" s="71">
        <f>T24/S24*100-100</f>
        <v>7.0552147239263832</v>
      </c>
      <c r="V24" s="70"/>
      <c r="W24" s="69">
        <v>2</v>
      </c>
      <c r="X24" s="69">
        <v>1</v>
      </c>
      <c r="Y24" s="68">
        <f>X24/W24*100-100</f>
        <v>-50</v>
      </c>
      <c r="Z24" s="70"/>
      <c r="AA24" s="69">
        <v>1</v>
      </c>
      <c r="AB24" s="69">
        <v>5</v>
      </c>
      <c r="AC24" s="68">
        <f>AB24/AA24*100-100</f>
        <v>400</v>
      </c>
      <c r="AD24" s="70"/>
      <c r="AE24" s="69">
        <v>1</v>
      </c>
      <c r="AF24" s="69">
        <v>2</v>
      </c>
      <c r="AG24" s="68">
        <f>AF24/AE24*100-100</f>
        <v>100</v>
      </c>
      <c r="AH24" s="70"/>
      <c r="AI24" s="69">
        <v>59</v>
      </c>
      <c r="AJ24" s="69">
        <v>63</v>
      </c>
      <c r="AK24" s="71">
        <f>AJ24/AI24*100-100</f>
        <v>6.7796610169491629</v>
      </c>
      <c r="AL24" s="70"/>
      <c r="AM24" s="69"/>
      <c r="AN24" s="69"/>
      <c r="AO24" s="68"/>
      <c r="AP24" s="70"/>
      <c r="AQ24" s="69">
        <v>242</v>
      </c>
      <c r="AR24" s="69">
        <v>258</v>
      </c>
      <c r="AS24" s="71">
        <f>AR24/AQ24*100-100</f>
        <v>6.6115702479338836</v>
      </c>
      <c r="AT24" s="70"/>
      <c r="AU24" s="73"/>
      <c r="AV24" s="73"/>
      <c r="AW24" s="68"/>
      <c r="AX24" s="70"/>
      <c r="AY24" s="69">
        <v>2</v>
      </c>
      <c r="AZ24" s="69">
        <v>4</v>
      </c>
      <c r="BA24" s="72">
        <f>AZ24/AY24*100-100</f>
        <v>100</v>
      </c>
      <c r="BB24" s="70"/>
      <c r="BC24" s="69">
        <v>54</v>
      </c>
      <c r="BD24" s="69">
        <v>54</v>
      </c>
      <c r="BE24" s="71">
        <f>BD24/BC24*100-100</f>
        <v>0</v>
      </c>
      <c r="BF24" s="70"/>
      <c r="BG24" s="69"/>
      <c r="BH24" s="69"/>
      <c r="BI24" s="68"/>
      <c r="BJ24" s="70"/>
      <c r="BK24" s="69"/>
      <c r="BL24" s="69"/>
      <c r="BM24" s="114"/>
      <c r="BN24" s="70"/>
      <c r="BO24" s="69"/>
      <c r="BP24" s="69"/>
      <c r="BQ24" s="71"/>
      <c r="BR24" s="70"/>
      <c r="BS24" s="69"/>
      <c r="BT24" s="69"/>
      <c r="BU24" s="68"/>
      <c r="BV24" s="14"/>
      <c r="BW24" s="67" t="s">
        <v>128</v>
      </c>
      <c r="BX24" s="66">
        <f>C24+G24+K24+O24+S24+W24+AA24+AE24+AI24+AM24+AQ24+AU24+AY24+BC24+BG24+BK24+BO24+BS24</f>
        <v>690</v>
      </c>
      <c r="BY24" s="66">
        <f>D24+H24+L24+P24+T24+X24+AB24+AF24+AJ24+AN24+AR24+AV24+AZ24+BD24+BH24+BL24+BP24+BT24</f>
        <v>738</v>
      </c>
      <c r="BZ24" s="8">
        <f>BY24/BX24*100</f>
        <v>106.95652173913044</v>
      </c>
    </row>
    <row r="25" spans="1:78" s="4" customFormat="1" ht="15" customHeight="1" x14ac:dyDescent="0.25">
      <c r="A25" s="8">
        <v>22</v>
      </c>
      <c r="B25" s="5" t="s">
        <v>32</v>
      </c>
      <c r="C25" s="76">
        <v>13</v>
      </c>
      <c r="D25" s="76">
        <v>13</v>
      </c>
      <c r="E25" s="68">
        <f>D25/C25*100-100</f>
        <v>0</v>
      </c>
      <c r="F25" s="68"/>
      <c r="G25" s="75">
        <v>0</v>
      </c>
      <c r="H25" s="75">
        <v>2</v>
      </c>
      <c r="I25" s="68"/>
      <c r="J25" s="68"/>
      <c r="K25" s="75"/>
      <c r="L25" s="75"/>
      <c r="M25" s="68"/>
      <c r="N25" s="72"/>
      <c r="O25" s="75"/>
      <c r="P25" s="75"/>
      <c r="Q25" s="68"/>
      <c r="R25" s="74"/>
      <c r="S25" s="69">
        <v>490</v>
      </c>
      <c r="T25" s="69">
        <v>500</v>
      </c>
      <c r="U25" s="71">
        <f>T25/S25*100-100</f>
        <v>2.0408163265306172</v>
      </c>
      <c r="V25" s="70"/>
      <c r="W25" s="69">
        <v>6</v>
      </c>
      <c r="X25" s="69">
        <v>5</v>
      </c>
      <c r="Y25" s="68">
        <f>X25/W25*100-100</f>
        <v>-16.666666666666657</v>
      </c>
      <c r="Z25" s="70"/>
      <c r="AA25" s="69">
        <v>6</v>
      </c>
      <c r="AB25" s="69">
        <v>8</v>
      </c>
      <c r="AC25" s="68">
        <f>AB25/AA25*100-100</f>
        <v>33.333333333333314</v>
      </c>
      <c r="AD25" s="70"/>
      <c r="AE25" s="69">
        <v>1</v>
      </c>
      <c r="AF25" s="69">
        <v>1</v>
      </c>
      <c r="AG25" s="68">
        <f>AF25/AE25*100-100</f>
        <v>0</v>
      </c>
      <c r="AH25" s="70"/>
      <c r="AI25" s="69"/>
      <c r="AJ25" s="69"/>
      <c r="AK25" s="71"/>
      <c r="AL25" s="70"/>
      <c r="AM25" s="69"/>
      <c r="AN25" s="69"/>
      <c r="AO25" s="68"/>
      <c r="AP25" s="70"/>
      <c r="AQ25" s="69">
        <v>456</v>
      </c>
      <c r="AR25" s="69">
        <v>453</v>
      </c>
      <c r="AS25" s="71">
        <f>AR25/AQ25*100-100</f>
        <v>-0.65789473684209554</v>
      </c>
      <c r="AT25" s="70"/>
      <c r="AU25" s="73"/>
      <c r="AV25" s="73"/>
      <c r="AW25" s="68"/>
      <c r="AX25" s="70"/>
      <c r="AY25" s="69">
        <v>5</v>
      </c>
      <c r="AZ25" s="69">
        <v>6</v>
      </c>
      <c r="BA25" s="72">
        <f>AZ25/AY25*100-100</f>
        <v>20</v>
      </c>
      <c r="BB25" s="70"/>
      <c r="BC25" s="69">
        <v>80</v>
      </c>
      <c r="BD25" s="69">
        <v>58</v>
      </c>
      <c r="BE25" s="71">
        <f>BD25/BC25*100-100</f>
        <v>-27.5</v>
      </c>
      <c r="BF25" s="70"/>
      <c r="BG25" s="69"/>
      <c r="BH25" s="69"/>
      <c r="BI25" s="68"/>
      <c r="BJ25" s="70"/>
      <c r="BK25" s="69"/>
      <c r="BL25" s="69"/>
      <c r="BM25" s="114"/>
      <c r="BN25" s="70"/>
      <c r="BO25" s="69"/>
      <c r="BP25" s="69"/>
      <c r="BQ25" s="71"/>
      <c r="BR25" s="70"/>
      <c r="BS25" s="69"/>
      <c r="BT25" s="69"/>
      <c r="BU25" s="68"/>
      <c r="BV25" s="14"/>
      <c r="BW25" s="67" t="s">
        <v>128</v>
      </c>
      <c r="BX25" s="66">
        <f>C25+G25+K25+O25+S25+W25+AA25+AE25+AI25+AM25+AQ25+AU25+AY25+BC25+BG25+BK25+BO25+BS25</f>
        <v>1057</v>
      </c>
      <c r="BY25" s="66">
        <f>D25+H25+L25+P25+T25+X25+AB25+AF25+AJ25+AN25+AR25+AV25+AZ25+BD25+BH25+BL25+BP25+BT25</f>
        <v>1046</v>
      </c>
      <c r="BZ25" s="8">
        <f>BY25/BX25*100</f>
        <v>98.959318826868497</v>
      </c>
    </row>
    <row r="26" spans="1:78" s="4" customFormat="1" ht="15" customHeight="1" x14ac:dyDescent="0.25">
      <c r="A26" s="8">
        <v>23</v>
      </c>
      <c r="B26" s="5" t="s">
        <v>84</v>
      </c>
      <c r="C26" s="76">
        <v>15</v>
      </c>
      <c r="D26" s="76">
        <v>28</v>
      </c>
      <c r="E26" s="68">
        <f>D26/C26*100-100</f>
        <v>86.666666666666657</v>
      </c>
      <c r="F26" s="68"/>
      <c r="G26" s="75">
        <v>1</v>
      </c>
      <c r="H26" s="75">
        <v>1</v>
      </c>
      <c r="I26" s="68">
        <f>H26/G26*100-100</f>
        <v>0</v>
      </c>
      <c r="J26" s="68"/>
      <c r="K26" s="75"/>
      <c r="L26" s="75"/>
      <c r="M26" s="68"/>
      <c r="N26" s="72"/>
      <c r="O26" s="75"/>
      <c r="P26" s="75"/>
      <c r="Q26" s="68"/>
      <c r="R26" s="74"/>
      <c r="S26" s="69">
        <v>515</v>
      </c>
      <c r="T26" s="69">
        <v>482</v>
      </c>
      <c r="U26" s="71">
        <f>T26/S26*100-100</f>
        <v>-6.4077669902912646</v>
      </c>
      <c r="V26" s="70"/>
      <c r="W26" s="69">
        <v>3</v>
      </c>
      <c r="X26" s="69">
        <v>5</v>
      </c>
      <c r="Y26" s="68">
        <f>X26/W26*100-100</f>
        <v>66.666666666666686</v>
      </c>
      <c r="Z26" s="70"/>
      <c r="AA26" s="69"/>
      <c r="AB26" s="69"/>
      <c r="AC26" s="68"/>
      <c r="AD26" s="70"/>
      <c r="AE26" s="69"/>
      <c r="AF26" s="69"/>
      <c r="AG26" s="68"/>
      <c r="AH26" s="70"/>
      <c r="AI26" s="69"/>
      <c r="AJ26" s="69"/>
      <c r="AK26" s="71"/>
      <c r="AL26" s="70"/>
      <c r="AM26" s="69"/>
      <c r="AN26" s="69"/>
      <c r="AO26" s="68"/>
      <c r="AP26" s="70"/>
      <c r="AQ26" s="69">
        <v>506</v>
      </c>
      <c r="AR26" s="69">
        <v>513</v>
      </c>
      <c r="AS26" s="71">
        <f>AR26/AQ26*100-100</f>
        <v>1.3833992094861571</v>
      </c>
      <c r="AT26" s="70"/>
      <c r="AU26" s="73"/>
      <c r="AV26" s="73"/>
      <c r="AW26" s="68"/>
      <c r="AX26" s="70"/>
      <c r="AY26" s="69">
        <v>3</v>
      </c>
      <c r="AZ26" s="69">
        <v>3</v>
      </c>
      <c r="BA26" s="72">
        <f>AZ26/AY26*100-100</f>
        <v>0</v>
      </c>
      <c r="BB26" s="70"/>
      <c r="BC26" s="69">
        <v>25</v>
      </c>
      <c r="BD26" s="69">
        <v>46</v>
      </c>
      <c r="BE26" s="71">
        <f>BD26/BC26*100-100</f>
        <v>84</v>
      </c>
      <c r="BF26" s="70"/>
      <c r="BG26" s="69"/>
      <c r="BH26" s="69"/>
      <c r="BI26" s="68"/>
      <c r="BJ26" s="70"/>
      <c r="BK26" s="69">
        <v>55</v>
      </c>
      <c r="BL26" s="69">
        <v>50</v>
      </c>
      <c r="BM26" s="114">
        <f>BL26/BK26*100-100</f>
        <v>-9.0909090909090935</v>
      </c>
      <c r="BN26" s="70"/>
      <c r="BO26" s="69"/>
      <c r="BP26" s="69"/>
      <c r="BQ26" s="71"/>
      <c r="BR26" s="70"/>
      <c r="BS26" s="69"/>
      <c r="BT26" s="69"/>
      <c r="BU26" s="68"/>
      <c r="BV26" s="14"/>
      <c r="BW26" s="67" t="s">
        <v>128</v>
      </c>
      <c r="BX26" s="66">
        <f>C26+G26+K26+O26+S26+W26+AA26+AE26+AI26+AM26+AQ26+AU26+AY26+BC26+BG26+BK26+BO26+BS26</f>
        <v>1123</v>
      </c>
      <c r="BY26" s="66">
        <f>D26+H26+L26+P26+T26+X26+AB26+AF26+AJ26+AN26+AR26+AV26+AZ26+BD26+BH26+BL26+BP26+BT26</f>
        <v>1128</v>
      </c>
      <c r="BZ26" s="8">
        <f>BY26/BX26*100</f>
        <v>100.44523597506678</v>
      </c>
    </row>
    <row r="27" spans="1:78" s="4" customFormat="1" ht="15" customHeight="1" x14ac:dyDescent="0.25">
      <c r="A27" s="8">
        <v>24</v>
      </c>
      <c r="B27" s="5" t="s">
        <v>33</v>
      </c>
      <c r="C27" s="76">
        <v>4</v>
      </c>
      <c r="D27" s="76">
        <v>6</v>
      </c>
      <c r="E27" s="68">
        <f>D27/C27*100-100</f>
        <v>50</v>
      </c>
      <c r="F27" s="68"/>
      <c r="G27" s="75"/>
      <c r="H27" s="75"/>
      <c r="I27" s="68"/>
      <c r="J27" s="68"/>
      <c r="K27" s="75"/>
      <c r="L27" s="75"/>
      <c r="M27" s="68"/>
      <c r="N27" s="72"/>
      <c r="O27" s="75"/>
      <c r="P27" s="75"/>
      <c r="Q27" s="68"/>
      <c r="R27" s="74"/>
      <c r="S27" s="69">
        <v>393</v>
      </c>
      <c r="T27" s="69">
        <v>395</v>
      </c>
      <c r="U27" s="71">
        <f>T27/S27*100-100</f>
        <v>0.5089058524172998</v>
      </c>
      <c r="V27" s="70"/>
      <c r="W27" s="69">
        <v>0</v>
      </c>
      <c r="X27" s="69">
        <v>2</v>
      </c>
      <c r="Y27" s="68"/>
      <c r="Z27" s="70"/>
      <c r="AA27" s="69">
        <v>0</v>
      </c>
      <c r="AB27" s="69">
        <v>1</v>
      </c>
      <c r="AC27" s="68"/>
      <c r="AD27" s="70"/>
      <c r="AE27" s="69"/>
      <c r="AF27" s="69"/>
      <c r="AG27" s="68"/>
      <c r="AH27" s="70"/>
      <c r="AI27" s="69"/>
      <c r="AJ27" s="69"/>
      <c r="AK27" s="71"/>
      <c r="AL27" s="70"/>
      <c r="AM27" s="69"/>
      <c r="AN27" s="69"/>
      <c r="AO27" s="68"/>
      <c r="AP27" s="70"/>
      <c r="AQ27" s="69">
        <v>339</v>
      </c>
      <c r="AR27" s="69">
        <v>362</v>
      </c>
      <c r="AS27" s="71">
        <f>AR27/AQ27*100-100</f>
        <v>6.7846607669616503</v>
      </c>
      <c r="AT27" s="70"/>
      <c r="AU27" s="73"/>
      <c r="AV27" s="73"/>
      <c r="AW27" s="68"/>
      <c r="AX27" s="70"/>
      <c r="AY27" s="69">
        <v>0</v>
      </c>
      <c r="AZ27" s="69">
        <v>2</v>
      </c>
      <c r="BA27" s="72"/>
      <c r="BB27" s="70"/>
      <c r="BC27" s="69">
        <v>41</v>
      </c>
      <c r="BD27" s="69">
        <v>39</v>
      </c>
      <c r="BE27" s="71">
        <f>BD27/BC27*100-100</f>
        <v>-4.8780487804878021</v>
      </c>
      <c r="BF27" s="70"/>
      <c r="BG27" s="69"/>
      <c r="BH27" s="69"/>
      <c r="BI27" s="68"/>
      <c r="BJ27" s="70"/>
      <c r="BK27" s="69">
        <v>41</v>
      </c>
      <c r="BL27" s="69">
        <v>28</v>
      </c>
      <c r="BM27" s="114">
        <f>BL27/BK27*100-100</f>
        <v>-31.707317073170728</v>
      </c>
      <c r="BN27" s="70"/>
      <c r="BO27" s="69"/>
      <c r="BP27" s="69"/>
      <c r="BQ27" s="71"/>
      <c r="BR27" s="70"/>
      <c r="BS27" s="69"/>
      <c r="BT27" s="69"/>
      <c r="BU27" s="68"/>
      <c r="BV27" s="14"/>
      <c r="BW27" s="67" t="s">
        <v>128</v>
      </c>
      <c r="BX27" s="66">
        <f>C27+G27+K27+O27+S27+W27+AA27+AE27+AI27+AM27+AQ27+AU27+AY27+BC27+BG27+BK27+BO27+BS27</f>
        <v>818</v>
      </c>
      <c r="BY27" s="66">
        <f>D27+H27+L27+P27+T27+X27+AB27+AF27+AJ27+AN27+AR27+AV27+AZ27+BD27+BH27+BL27+BP27+BT27</f>
        <v>835</v>
      </c>
      <c r="BZ27" s="8">
        <f>BY27/BX27*100</f>
        <v>102.07823960880195</v>
      </c>
    </row>
    <row r="28" spans="1:78" s="4" customFormat="1" ht="15" customHeight="1" x14ac:dyDescent="0.25">
      <c r="A28" s="8">
        <v>25</v>
      </c>
      <c r="B28" s="19" t="s">
        <v>34</v>
      </c>
      <c r="C28" s="76">
        <v>5</v>
      </c>
      <c r="D28" s="76">
        <v>6</v>
      </c>
      <c r="E28" s="68">
        <f>D28/C28*100-100</f>
        <v>20</v>
      </c>
      <c r="F28" s="68"/>
      <c r="G28" s="75">
        <v>0</v>
      </c>
      <c r="H28" s="75">
        <v>0</v>
      </c>
      <c r="I28" s="68"/>
      <c r="J28" s="68"/>
      <c r="K28" s="75"/>
      <c r="L28" s="75"/>
      <c r="M28" s="68"/>
      <c r="N28" s="72"/>
      <c r="O28" s="75"/>
      <c r="P28" s="75"/>
      <c r="Q28" s="68"/>
      <c r="R28" s="74"/>
      <c r="S28" s="69">
        <v>166</v>
      </c>
      <c r="T28" s="69">
        <v>176</v>
      </c>
      <c r="U28" s="71">
        <f>T28/S28*100-100</f>
        <v>6.0240963855421796</v>
      </c>
      <c r="V28" s="70"/>
      <c r="W28" s="69">
        <v>3</v>
      </c>
      <c r="X28" s="69">
        <v>1</v>
      </c>
      <c r="Y28" s="68">
        <f>X28/W28*100-100</f>
        <v>-66.666666666666671</v>
      </c>
      <c r="Z28" s="70"/>
      <c r="AA28" s="69">
        <v>9</v>
      </c>
      <c r="AB28" s="69">
        <v>12</v>
      </c>
      <c r="AC28" s="68">
        <f>AB28/AA28*100-100</f>
        <v>33.333333333333314</v>
      </c>
      <c r="AD28" s="70"/>
      <c r="AE28" s="69">
        <v>0</v>
      </c>
      <c r="AF28" s="69">
        <v>1</v>
      </c>
      <c r="AG28" s="68"/>
      <c r="AH28" s="70"/>
      <c r="AI28" s="69"/>
      <c r="AJ28" s="69"/>
      <c r="AK28" s="71"/>
      <c r="AL28" s="70"/>
      <c r="AM28" s="69"/>
      <c r="AN28" s="69"/>
      <c r="AO28" s="68"/>
      <c r="AP28" s="70"/>
      <c r="AQ28" s="69">
        <v>148</v>
      </c>
      <c r="AR28" s="69">
        <v>159</v>
      </c>
      <c r="AS28" s="71">
        <f>AR28/AQ28*100-100</f>
        <v>7.4324324324324351</v>
      </c>
      <c r="AT28" s="70"/>
      <c r="AU28" s="73"/>
      <c r="AV28" s="73"/>
      <c r="AW28" s="68"/>
      <c r="AX28" s="70"/>
      <c r="AY28" s="69">
        <v>2</v>
      </c>
      <c r="AZ28" s="69">
        <v>4</v>
      </c>
      <c r="BA28" s="72">
        <f>AZ28/AY28*100-100</f>
        <v>100</v>
      </c>
      <c r="BB28" s="70"/>
      <c r="BC28" s="69"/>
      <c r="BD28" s="69"/>
      <c r="BE28" s="71"/>
      <c r="BF28" s="70"/>
      <c r="BG28" s="69"/>
      <c r="BH28" s="69"/>
      <c r="BI28" s="68"/>
      <c r="BJ28" s="70"/>
      <c r="BK28" s="69">
        <v>27</v>
      </c>
      <c r="BL28" s="69">
        <v>18</v>
      </c>
      <c r="BM28" s="114">
        <f>BL28/BK28*100-100</f>
        <v>-33.333333333333343</v>
      </c>
      <c r="BN28" s="70"/>
      <c r="BO28" s="69"/>
      <c r="BP28" s="69"/>
      <c r="BQ28" s="71"/>
      <c r="BR28" s="70"/>
      <c r="BS28" s="69"/>
      <c r="BT28" s="69"/>
      <c r="BU28" s="68"/>
      <c r="BV28" s="14"/>
      <c r="BW28" s="67" t="s">
        <v>128</v>
      </c>
      <c r="BX28" s="66">
        <f>C28+G28+K28+O28+S28+W28+AA28+AE28+AI28+AM28+AQ28+AU28+AY28+BC28+BG28+BK28+BO28+BS28</f>
        <v>360</v>
      </c>
      <c r="BY28" s="66">
        <f>D28+H28+L28+P28+T28+X28+AB28+AF28+AJ28+AN28+AR28+AV28+AZ28+BD28+BH28+BL28+BP28+BT28</f>
        <v>377</v>
      </c>
      <c r="BZ28" s="8">
        <f>BY28/BX28*100</f>
        <v>104.72222222222223</v>
      </c>
    </row>
    <row r="29" spans="1:78" s="4" customFormat="1" ht="15" customHeight="1" x14ac:dyDescent="0.25">
      <c r="A29" s="8">
        <v>26</v>
      </c>
      <c r="B29" s="19" t="s">
        <v>88</v>
      </c>
      <c r="C29" s="76">
        <v>5</v>
      </c>
      <c r="D29" s="76">
        <v>9</v>
      </c>
      <c r="E29" s="68">
        <f>D29/C29*100-100</f>
        <v>80</v>
      </c>
      <c r="F29" s="68"/>
      <c r="G29" s="75"/>
      <c r="H29" s="75"/>
      <c r="I29" s="68"/>
      <c r="J29" s="68"/>
      <c r="K29" s="75"/>
      <c r="L29" s="75"/>
      <c r="M29" s="68"/>
      <c r="N29" s="72"/>
      <c r="O29" s="75"/>
      <c r="P29" s="75"/>
      <c r="Q29" s="68"/>
      <c r="R29" s="74"/>
      <c r="S29" s="69">
        <v>114</v>
      </c>
      <c r="T29" s="69">
        <v>115</v>
      </c>
      <c r="U29" s="71">
        <f>T29/S29*100-100</f>
        <v>0.87719298245613686</v>
      </c>
      <c r="V29" s="70"/>
      <c r="W29" s="69"/>
      <c r="X29" s="69"/>
      <c r="Y29" s="68"/>
      <c r="Z29" s="70"/>
      <c r="AA29" s="69">
        <v>3</v>
      </c>
      <c r="AB29" s="69">
        <v>3</v>
      </c>
      <c r="AC29" s="68">
        <f>AB29/AA29*100-100</f>
        <v>0</v>
      </c>
      <c r="AD29" s="70"/>
      <c r="AE29" s="69">
        <v>0</v>
      </c>
      <c r="AF29" s="69">
        <v>3</v>
      </c>
      <c r="AG29" s="68"/>
      <c r="AH29" s="70"/>
      <c r="AI29" s="69"/>
      <c r="AJ29" s="69"/>
      <c r="AK29" s="71"/>
      <c r="AL29" s="70"/>
      <c r="AM29" s="69"/>
      <c r="AN29" s="69"/>
      <c r="AO29" s="68"/>
      <c r="AP29" s="70"/>
      <c r="AQ29" s="69">
        <v>105</v>
      </c>
      <c r="AR29" s="69">
        <v>102</v>
      </c>
      <c r="AS29" s="71">
        <f>AR29/AQ29*100-100</f>
        <v>-2.8571428571428612</v>
      </c>
      <c r="AT29" s="70"/>
      <c r="AU29" s="73"/>
      <c r="AV29" s="73"/>
      <c r="AW29" s="68"/>
      <c r="AX29" s="70"/>
      <c r="AY29" s="69"/>
      <c r="AZ29" s="69"/>
      <c r="BA29" s="72"/>
      <c r="BB29" s="70"/>
      <c r="BC29" s="69"/>
      <c r="BD29" s="69"/>
      <c r="BE29" s="71"/>
      <c r="BF29" s="70"/>
      <c r="BG29" s="69"/>
      <c r="BH29" s="69"/>
      <c r="BI29" s="68"/>
      <c r="BJ29" s="70"/>
      <c r="BK29" s="69">
        <v>15</v>
      </c>
      <c r="BL29" s="69">
        <v>21</v>
      </c>
      <c r="BM29" s="114">
        <f>BL29/BK29*100-100</f>
        <v>40</v>
      </c>
      <c r="BN29" s="70"/>
      <c r="BO29" s="69"/>
      <c r="BP29" s="69"/>
      <c r="BQ29" s="71"/>
      <c r="BR29" s="70"/>
      <c r="BS29" s="69"/>
      <c r="BT29" s="69"/>
      <c r="BU29" s="68"/>
      <c r="BV29" s="14"/>
      <c r="BW29" s="67" t="s">
        <v>128</v>
      </c>
      <c r="BX29" s="66">
        <f>C29+G29+K29+O29+S29+W29+AA29+AE29+AI29+AM29+AQ29+AU29+AY29+BC29+BG29+BK29+BO29+BS29</f>
        <v>242</v>
      </c>
      <c r="BY29" s="66">
        <f>D29+H29+L29+P29+T29+X29+AB29+AF29+AJ29+AN29+AR29+AV29+AZ29+BD29+BH29+BL29+BP29+BT29</f>
        <v>253</v>
      </c>
      <c r="BZ29" s="8">
        <f>BY29/BX29*100</f>
        <v>104.54545454545455</v>
      </c>
    </row>
    <row r="30" spans="1:78" s="4" customFormat="1" ht="15" customHeight="1" x14ac:dyDescent="0.25">
      <c r="A30" s="8">
        <v>27</v>
      </c>
      <c r="B30" s="19" t="s">
        <v>35</v>
      </c>
      <c r="C30" s="76">
        <v>0</v>
      </c>
      <c r="D30" s="76">
        <v>10</v>
      </c>
      <c r="E30" s="68"/>
      <c r="F30" s="68"/>
      <c r="G30" s="75"/>
      <c r="H30" s="75"/>
      <c r="I30" s="68"/>
      <c r="J30" s="68"/>
      <c r="K30" s="75"/>
      <c r="L30" s="75"/>
      <c r="M30" s="68"/>
      <c r="N30" s="72"/>
      <c r="O30" s="75"/>
      <c r="P30" s="75"/>
      <c r="Q30" s="68"/>
      <c r="R30" s="74"/>
      <c r="S30" s="69">
        <v>496</v>
      </c>
      <c r="T30" s="69">
        <v>548</v>
      </c>
      <c r="U30" s="71">
        <f>T30/S30*100-100</f>
        <v>10.483870967741922</v>
      </c>
      <c r="V30" s="70"/>
      <c r="W30" s="69">
        <v>4</v>
      </c>
      <c r="X30" s="69">
        <v>8</v>
      </c>
      <c r="Y30" s="68">
        <f>X30/W30*100-100</f>
        <v>100</v>
      </c>
      <c r="Z30" s="70"/>
      <c r="AA30" s="69"/>
      <c r="AB30" s="69"/>
      <c r="AC30" s="68"/>
      <c r="AD30" s="70"/>
      <c r="AE30" s="69"/>
      <c r="AF30" s="69"/>
      <c r="AG30" s="68"/>
      <c r="AH30" s="70"/>
      <c r="AI30" s="69">
        <v>422</v>
      </c>
      <c r="AJ30" s="69">
        <v>471</v>
      </c>
      <c r="AK30" s="71">
        <f>AJ30/AI30*100-100</f>
        <v>11.611374407582929</v>
      </c>
      <c r="AL30" s="70"/>
      <c r="AM30" s="69"/>
      <c r="AN30" s="69"/>
      <c r="AO30" s="68"/>
      <c r="AP30" s="70"/>
      <c r="AQ30" s="69"/>
      <c r="AR30" s="69"/>
      <c r="AS30" s="71"/>
      <c r="AT30" s="70"/>
      <c r="AU30" s="73"/>
      <c r="AV30" s="73"/>
      <c r="AW30" s="68"/>
      <c r="AX30" s="70"/>
      <c r="AY30" s="69">
        <v>8</v>
      </c>
      <c r="AZ30" s="69">
        <v>9</v>
      </c>
      <c r="BA30" s="72">
        <f>AZ30/AY30*100-100</f>
        <v>12.5</v>
      </c>
      <c r="BB30" s="70"/>
      <c r="BC30" s="69"/>
      <c r="BD30" s="69"/>
      <c r="BE30" s="71"/>
      <c r="BF30" s="70"/>
      <c r="BG30" s="69"/>
      <c r="BH30" s="69"/>
      <c r="BI30" s="68"/>
      <c r="BJ30" s="70"/>
      <c r="BK30" s="69">
        <v>55</v>
      </c>
      <c r="BL30" s="69">
        <v>55</v>
      </c>
      <c r="BM30" s="114">
        <f>BL30/BK30*100-100</f>
        <v>0</v>
      </c>
      <c r="BN30" s="70"/>
      <c r="BO30" s="69"/>
      <c r="BP30" s="69"/>
      <c r="BQ30" s="71"/>
      <c r="BR30" s="70"/>
      <c r="BS30" s="69"/>
      <c r="BT30" s="69"/>
      <c r="BU30" s="68"/>
      <c r="BV30" s="14"/>
      <c r="BW30" s="67" t="s">
        <v>128</v>
      </c>
      <c r="BX30" s="66">
        <f>C30+G30+K30+O30+S30+W30+AA30+AE30+AI30+AM30+AQ30+AU30+AY30+BC30+BG30+BK30+BO30+BS30</f>
        <v>985</v>
      </c>
      <c r="BY30" s="66">
        <f>D30+H30+L30+P30+T30+X30+AB30+AF30+AJ30+AN30+AR30+AV30+AZ30+BD30+BH30+BL30+BP30+BT30</f>
        <v>1101</v>
      </c>
      <c r="BZ30" s="8">
        <f>BY30/BX30*100</f>
        <v>111.7766497461929</v>
      </c>
    </row>
    <row r="31" spans="1:78" s="4" customFormat="1" ht="15" customHeight="1" x14ac:dyDescent="0.25">
      <c r="A31" s="8"/>
      <c r="B31" s="19" t="s">
        <v>11</v>
      </c>
      <c r="C31" s="76"/>
      <c r="D31" s="76"/>
      <c r="E31" s="68"/>
      <c r="F31" s="68"/>
      <c r="G31" s="75"/>
      <c r="H31" s="75"/>
      <c r="I31" s="68"/>
      <c r="J31" s="68"/>
      <c r="K31" s="75"/>
      <c r="L31" s="75"/>
      <c r="M31" s="68"/>
      <c r="N31" s="72"/>
      <c r="O31" s="75"/>
      <c r="P31" s="75"/>
      <c r="Q31" s="68"/>
      <c r="R31" s="74"/>
      <c r="S31" s="69">
        <v>118</v>
      </c>
      <c r="T31" s="69">
        <v>128</v>
      </c>
      <c r="U31" s="71">
        <f>T31/S31*100-100</f>
        <v>8.4745762711864359</v>
      </c>
      <c r="V31" s="70"/>
      <c r="W31" s="69"/>
      <c r="X31" s="69"/>
      <c r="Y31" s="68"/>
      <c r="Z31" s="70"/>
      <c r="AA31" s="69"/>
      <c r="AB31" s="69"/>
      <c r="AC31" s="68"/>
      <c r="AD31" s="70"/>
      <c r="AE31" s="69"/>
      <c r="AF31" s="69"/>
      <c r="AG31" s="68"/>
      <c r="AH31" s="70"/>
      <c r="AI31" s="69"/>
      <c r="AJ31" s="69"/>
      <c r="AK31" s="71"/>
      <c r="AL31" s="70"/>
      <c r="AM31" s="69"/>
      <c r="AN31" s="69"/>
      <c r="AO31" s="68"/>
      <c r="AP31" s="70"/>
      <c r="AQ31" s="69">
        <v>94</v>
      </c>
      <c r="AR31" s="69">
        <v>103</v>
      </c>
      <c r="AS31" s="71">
        <f>AR31/AQ31*100-100</f>
        <v>9.5744680851063748</v>
      </c>
      <c r="AT31" s="70"/>
      <c r="AU31" s="73"/>
      <c r="AV31" s="73"/>
      <c r="AW31" s="68"/>
      <c r="AX31" s="70"/>
      <c r="AY31" s="69"/>
      <c r="AZ31" s="69"/>
      <c r="BA31" s="72"/>
      <c r="BB31" s="70"/>
      <c r="BC31" s="69"/>
      <c r="BD31" s="69"/>
      <c r="BE31" s="71"/>
      <c r="BF31" s="70"/>
      <c r="BG31" s="69"/>
      <c r="BH31" s="69"/>
      <c r="BI31" s="68"/>
      <c r="BJ31" s="70"/>
      <c r="BK31" s="69"/>
      <c r="BL31" s="69"/>
      <c r="BM31" s="114"/>
      <c r="BN31" s="70"/>
      <c r="BO31" s="69"/>
      <c r="BP31" s="69"/>
      <c r="BQ31" s="71"/>
      <c r="BR31" s="70"/>
      <c r="BS31" s="69"/>
      <c r="BT31" s="69"/>
      <c r="BU31" s="68"/>
      <c r="BV31" s="14"/>
      <c r="BW31" s="67" t="s">
        <v>128</v>
      </c>
      <c r="BX31" s="66">
        <f>C31+G31+K31+O31+S31+W31+AA31+AE31+AI31+AM31+AQ31+AU31+AY31+BC31+BG31+BK31+BO31+BS31</f>
        <v>212</v>
      </c>
      <c r="BY31" s="66">
        <f>D31+H31+L31+P31+T31+X31+AB31+AF31+AJ31+AN31+AR31+AV31+AZ31+BD31+BH31+BL31+BP31+BT31</f>
        <v>231</v>
      </c>
      <c r="BZ31" s="8">
        <f>BY31/BX31*100</f>
        <v>108.96226415094338</v>
      </c>
    </row>
    <row r="32" spans="1:78" s="4" customFormat="1" ht="15" customHeight="1" x14ac:dyDescent="0.25">
      <c r="A32" s="8">
        <v>28</v>
      </c>
      <c r="B32" s="19" t="s">
        <v>36</v>
      </c>
      <c r="C32" s="76">
        <v>1</v>
      </c>
      <c r="D32" s="76">
        <v>2</v>
      </c>
      <c r="E32" s="68">
        <f>D32/C32*100-100</f>
        <v>100</v>
      </c>
      <c r="F32" s="68"/>
      <c r="G32" s="75"/>
      <c r="H32" s="75"/>
      <c r="I32" s="68"/>
      <c r="J32" s="68"/>
      <c r="K32" s="75"/>
      <c r="L32" s="75"/>
      <c r="M32" s="68"/>
      <c r="N32" s="72"/>
      <c r="O32" s="75"/>
      <c r="P32" s="75"/>
      <c r="Q32" s="68"/>
      <c r="R32" s="74"/>
      <c r="S32" s="69">
        <v>461</v>
      </c>
      <c r="T32" s="69">
        <v>469</v>
      </c>
      <c r="U32" s="71">
        <f>T32/S32*100-100</f>
        <v>1.7353579175704965</v>
      </c>
      <c r="V32" s="70"/>
      <c r="W32" s="69">
        <v>1</v>
      </c>
      <c r="X32" s="69">
        <v>1</v>
      </c>
      <c r="Y32" s="68">
        <f>X32/W32*100-100</f>
        <v>0</v>
      </c>
      <c r="Z32" s="70"/>
      <c r="AA32" s="69">
        <v>3</v>
      </c>
      <c r="AB32" s="69">
        <v>8</v>
      </c>
      <c r="AC32" s="68">
        <f>AB32/AA32*100-100</f>
        <v>166.66666666666663</v>
      </c>
      <c r="AD32" s="70"/>
      <c r="AE32" s="69"/>
      <c r="AF32" s="69"/>
      <c r="AG32" s="68"/>
      <c r="AH32" s="70"/>
      <c r="AI32" s="69"/>
      <c r="AJ32" s="69"/>
      <c r="AK32" s="71"/>
      <c r="AL32" s="70"/>
      <c r="AM32" s="69"/>
      <c r="AN32" s="69"/>
      <c r="AO32" s="68"/>
      <c r="AP32" s="70"/>
      <c r="AQ32" s="69">
        <v>455</v>
      </c>
      <c r="AR32" s="69">
        <v>443</v>
      </c>
      <c r="AS32" s="71">
        <f>AR32/AQ32*100-100</f>
        <v>-2.6373626373626422</v>
      </c>
      <c r="AT32" s="70"/>
      <c r="AU32" s="73"/>
      <c r="AV32" s="73"/>
      <c r="AW32" s="68"/>
      <c r="AX32" s="70"/>
      <c r="AY32" s="69">
        <v>7</v>
      </c>
      <c r="AZ32" s="69">
        <v>7</v>
      </c>
      <c r="BA32" s="72">
        <f>AZ32/AY32*100-100</f>
        <v>0</v>
      </c>
      <c r="BB32" s="70"/>
      <c r="BC32" s="69">
        <v>24</v>
      </c>
      <c r="BD32" s="69">
        <v>0</v>
      </c>
      <c r="BE32" s="71"/>
      <c r="BF32" s="70"/>
      <c r="BG32" s="69"/>
      <c r="BH32" s="69"/>
      <c r="BI32" s="68"/>
      <c r="BJ32" s="70"/>
      <c r="BK32" s="69">
        <v>59</v>
      </c>
      <c r="BL32" s="69">
        <v>66</v>
      </c>
      <c r="BM32" s="114">
        <f>BL32/BK32*100-100</f>
        <v>11.86440677966101</v>
      </c>
      <c r="BN32" s="70"/>
      <c r="BO32" s="69"/>
      <c r="BP32" s="69"/>
      <c r="BQ32" s="71"/>
      <c r="BR32" s="70"/>
      <c r="BS32" s="69">
        <v>2</v>
      </c>
      <c r="BT32" s="69">
        <v>2</v>
      </c>
      <c r="BU32" s="68">
        <f>BT32/BS32*100-100</f>
        <v>0</v>
      </c>
      <c r="BV32" s="14"/>
      <c r="BW32" s="67" t="s">
        <v>128</v>
      </c>
      <c r="BX32" s="66">
        <f>C32+G32+K32+O32+S32+W32+AA32+AE32+AI32+AM32+AQ32+AU32+AY32+BC32+BG32+BK32+BO32+BS32</f>
        <v>1013</v>
      </c>
      <c r="BY32" s="66">
        <f>D32+H32+L32+P32+T32+X32+AB32+AF32+AJ32+AN32+AR32+AV32+AZ32+BD32+BH32+BL32+BP32+BT32</f>
        <v>998</v>
      </c>
      <c r="BZ32" s="8">
        <f>BY32/BX32*100</f>
        <v>98.5192497532083</v>
      </c>
    </row>
    <row r="33" spans="1:78" s="4" customFormat="1" ht="15" customHeight="1" x14ac:dyDescent="0.25">
      <c r="A33" s="8">
        <v>29</v>
      </c>
      <c r="B33" s="19" t="s">
        <v>37</v>
      </c>
      <c r="C33" s="76"/>
      <c r="D33" s="76"/>
      <c r="E33" s="68"/>
      <c r="F33" s="68"/>
      <c r="G33" s="75"/>
      <c r="H33" s="75"/>
      <c r="I33" s="68"/>
      <c r="J33" s="68"/>
      <c r="K33" s="75"/>
      <c r="L33" s="75"/>
      <c r="M33" s="68"/>
      <c r="N33" s="72"/>
      <c r="O33" s="75"/>
      <c r="P33" s="75"/>
      <c r="Q33" s="68"/>
      <c r="R33" s="74"/>
      <c r="S33" s="69">
        <v>350</v>
      </c>
      <c r="T33" s="69">
        <v>348</v>
      </c>
      <c r="U33" s="71">
        <f>T33/S33*100-100</f>
        <v>-0.5714285714285694</v>
      </c>
      <c r="V33" s="70"/>
      <c r="W33" s="69">
        <v>3</v>
      </c>
      <c r="X33" s="69">
        <v>3</v>
      </c>
      <c r="Y33" s="68">
        <f>X33/W33*100-100</f>
        <v>0</v>
      </c>
      <c r="Z33" s="70"/>
      <c r="AA33" s="69"/>
      <c r="AB33" s="69"/>
      <c r="AC33" s="68"/>
      <c r="AD33" s="70"/>
      <c r="AE33" s="69"/>
      <c r="AF33" s="69"/>
      <c r="AG33" s="68"/>
      <c r="AH33" s="70"/>
      <c r="AI33" s="69"/>
      <c r="AJ33" s="69"/>
      <c r="AK33" s="71"/>
      <c r="AL33" s="70"/>
      <c r="AM33" s="69"/>
      <c r="AN33" s="69"/>
      <c r="AO33" s="68"/>
      <c r="AP33" s="70"/>
      <c r="AQ33" s="69">
        <v>389</v>
      </c>
      <c r="AR33" s="69">
        <v>374</v>
      </c>
      <c r="AS33" s="71">
        <f>AR33/AQ33*100-100</f>
        <v>-3.8560411311053997</v>
      </c>
      <c r="AT33" s="70"/>
      <c r="AU33" s="73"/>
      <c r="AV33" s="73"/>
      <c r="AW33" s="68"/>
      <c r="AX33" s="70"/>
      <c r="AY33" s="69">
        <v>2</v>
      </c>
      <c r="AZ33" s="69">
        <v>2</v>
      </c>
      <c r="BA33" s="72">
        <f>AZ33/AY33*100-100</f>
        <v>0</v>
      </c>
      <c r="BB33" s="70"/>
      <c r="BC33" s="69"/>
      <c r="BD33" s="69"/>
      <c r="BE33" s="71"/>
      <c r="BF33" s="70"/>
      <c r="BG33" s="69"/>
      <c r="BH33" s="69"/>
      <c r="BI33" s="68"/>
      <c r="BJ33" s="70"/>
      <c r="BK33" s="69">
        <v>75</v>
      </c>
      <c r="BL33" s="69">
        <v>80</v>
      </c>
      <c r="BM33" s="114">
        <f>BL33/BK33*100-100</f>
        <v>6.6666666666666714</v>
      </c>
      <c r="BN33" s="70"/>
      <c r="BO33" s="69"/>
      <c r="BP33" s="69"/>
      <c r="BQ33" s="71"/>
      <c r="BR33" s="70"/>
      <c r="BS33" s="69"/>
      <c r="BT33" s="69"/>
      <c r="BU33" s="68"/>
      <c r="BV33" s="14"/>
      <c r="BW33" s="67" t="s">
        <v>128</v>
      </c>
      <c r="BX33" s="66">
        <f>C33+G33+K33+O33+S33+W33+AA33+AE33+AI33+AM33+AQ33+AU33+AY33+BC33+BG33+BK33+BO33+BS33</f>
        <v>819</v>
      </c>
      <c r="BY33" s="66">
        <f>D33+H33+L33+P33+T33+X33+AB33+AF33+AJ33+AN33+AR33+AV33+AZ33+BD33+BH33+BL33+BP33+BT33</f>
        <v>807</v>
      </c>
      <c r="BZ33" s="8">
        <f>BY33/BX33*100</f>
        <v>98.53479853479854</v>
      </c>
    </row>
    <row r="34" spans="1:78" s="4" customFormat="1" ht="15" customHeight="1" x14ac:dyDescent="0.25">
      <c r="A34" s="8">
        <v>30</v>
      </c>
      <c r="B34" s="19" t="s">
        <v>85</v>
      </c>
      <c r="C34" s="76">
        <v>13</v>
      </c>
      <c r="D34" s="76">
        <v>23</v>
      </c>
      <c r="E34" s="68">
        <f>D34/C34*100-100</f>
        <v>76.923076923076906</v>
      </c>
      <c r="F34" s="68"/>
      <c r="G34" s="75">
        <v>1</v>
      </c>
      <c r="H34" s="75">
        <v>1</v>
      </c>
      <c r="I34" s="68">
        <f>H34/G34*100-100</f>
        <v>0</v>
      </c>
      <c r="J34" s="68"/>
      <c r="K34" s="75"/>
      <c r="L34" s="75"/>
      <c r="M34" s="68"/>
      <c r="N34" s="72"/>
      <c r="O34" s="75"/>
      <c r="P34" s="75"/>
      <c r="Q34" s="68"/>
      <c r="R34" s="74"/>
      <c r="S34" s="69">
        <v>242</v>
      </c>
      <c r="T34" s="69">
        <v>234</v>
      </c>
      <c r="U34" s="71">
        <f>T34/S34*100-100</f>
        <v>-3.3057851239669418</v>
      </c>
      <c r="V34" s="70"/>
      <c r="W34" s="69"/>
      <c r="X34" s="69"/>
      <c r="Y34" s="68"/>
      <c r="Z34" s="70"/>
      <c r="AA34" s="69">
        <v>7</v>
      </c>
      <c r="AB34" s="69">
        <v>9</v>
      </c>
      <c r="AC34" s="68">
        <f>AB34/AA34*100-100</f>
        <v>28.571428571428584</v>
      </c>
      <c r="AD34" s="70"/>
      <c r="AE34" s="69">
        <v>1</v>
      </c>
      <c r="AF34" s="69">
        <v>1</v>
      </c>
      <c r="AG34" s="68">
        <f>AF34/AE34*100-100</f>
        <v>0</v>
      </c>
      <c r="AH34" s="70"/>
      <c r="AI34" s="69"/>
      <c r="AJ34" s="69"/>
      <c r="AK34" s="71"/>
      <c r="AL34" s="70"/>
      <c r="AM34" s="69"/>
      <c r="AN34" s="69"/>
      <c r="AO34" s="68"/>
      <c r="AP34" s="70"/>
      <c r="AQ34" s="69">
        <v>258</v>
      </c>
      <c r="AR34" s="69">
        <v>280</v>
      </c>
      <c r="AS34" s="71">
        <f>AR34/AQ34*100-100</f>
        <v>8.5271317829457303</v>
      </c>
      <c r="AT34" s="70"/>
      <c r="AU34" s="73"/>
      <c r="AV34" s="73"/>
      <c r="AW34" s="68"/>
      <c r="AX34" s="70"/>
      <c r="AY34" s="69">
        <v>1</v>
      </c>
      <c r="AZ34" s="69">
        <v>0</v>
      </c>
      <c r="BA34" s="72"/>
      <c r="BB34" s="70"/>
      <c r="BC34" s="69"/>
      <c r="BD34" s="69"/>
      <c r="BE34" s="71"/>
      <c r="BF34" s="70"/>
      <c r="BG34" s="69"/>
      <c r="BH34" s="69"/>
      <c r="BI34" s="68"/>
      <c r="BJ34" s="70"/>
      <c r="BK34" s="69">
        <v>42</v>
      </c>
      <c r="BL34" s="69">
        <v>41</v>
      </c>
      <c r="BM34" s="114">
        <f>BL34/BK34*100-100</f>
        <v>-2.3809523809523796</v>
      </c>
      <c r="BN34" s="70"/>
      <c r="BO34" s="69"/>
      <c r="BP34" s="69"/>
      <c r="BQ34" s="71"/>
      <c r="BR34" s="70"/>
      <c r="BS34" s="69">
        <v>1</v>
      </c>
      <c r="BT34" s="69">
        <v>1</v>
      </c>
      <c r="BU34" s="68">
        <f>BT34/BS34*100-100</f>
        <v>0</v>
      </c>
      <c r="BV34" s="14"/>
      <c r="BW34" s="67" t="s">
        <v>128</v>
      </c>
      <c r="BX34" s="66">
        <f>C34+G34+K34+O34+S34+W34+AA34+AE34+AI34+AM34+AQ34+AU34+AY34+BC34+BG34+BK34+BO34+BS34</f>
        <v>566</v>
      </c>
      <c r="BY34" s="66">
        <f>D34+H34+L34+P34+T34+X34+AB34+AF34+AJ34+AN34+AR34+AV34+AZ34+BD34+BH34+BL34+BP34+BT34</f>
        <v>590</v>
      </c>
      <c r="BZ34" s="8">
        <f>BY34/BX34*100</f>
        <v>104.24028268551237</v>
      </c>
    </row>
    <row r="35" spans="1:78" s="4" customFormat="1" ht="15" customHeight="1" x14ac:dyDescent="0.25">
      <c r="A35" s="8">
        <v>31</v>
      </c>
      <c r="B35" s="19" t="s">
        <v>38</v>
      </c>
      <c r="C35" s="76">
        <v>2</v>
      </c>
      <c r="D35" s="76">
        <v>2</v>
      </c>
      <c r="E35" s="68">
        <f>D35/C35*100-100</f>
        <v>0</v>
      </c>
      <c r="F35" s="68"/>
      <c r="G35" s="75"/>
      <c r="H35" s="75"/>
      <c r="I35" s="68"/>
      <c r="J35" s="68"/>
      <c r="K35" s="75"/>
      <c r="L35" s="75"/>
      <c r="M35" s="68"/>
      <c r="N35" s="72"/>
      <c r="O35" s="75"/>
      <c r="P35" s="75"/>
      <c r="Q35" s="68"/>
      <c r="R35" s="74"/>
      <c r="S35" s="69">
        <v>309</v>
      </c>
      <c r="T35" s="69">
        <v>302</v>
      </c>
      <c r="U35" s="71">
        <f>T35/S35*100-100</f>
        <v>-2.2653721682847845</v>
      </c>
      <c r="V35" s="70"/>
      <c r="W35" s="69"/>
      <c r="X35" s="69"/>
      <c r="Y35" s="68"/>
      <c r="Z35" s="70"/>
      <c r="AA35" s="69">
        <v>0</v>
      </c>
      <c r="AB35" s="69">
        <v>4</v>
      </c>
      <c r="AC35" s="68"/>
      <c r="AD35" s="70"/>
      <c r="AE35" s="69"/>
      <c r="AF35" s="69"/>
      <c r="AG35" s="68"/>
      <c r="AH35" s="70"/>
      <c r="AI35" s="69"/>
      <c r="AJ35" s="69"/>
      <c r="AK35" s="71"/>
      <c r="AL35" s="70"/>
      <c r="AM35" s="69"/>
      <c r="AN35" s="69"/>
      <c r="AO35" s="68"/>
      <c r="AP35" s="70"/>
      <c r="AQ35" s="69">
        <v>273</v>
      </c>
      <c r="AR35" s="69">
        <v>302</v>
      </c>
      <c r="AS35" s="71">
        <f>AR35/AQ35*100-100</f>
        <v>10.622710622710628</v>
      </c>
      <c r="AT35" s="70"/>
      <c r="AU35" s="73"/>
      <c r="AV35" s="73"/>
      <c r="AW35" s="68"/>
      <c r="AX35" s="70"/>
      <c r="AY35" s="69">
        <v>5</v>
      </c>
      <c r="AZ35" s="69">
        <v>6</v>
      </c>
      <c r="BA35" s="72">
        <f>AZ35/AY35*100-100</f>
        <v>20</v>
      </c>
      <c r="BB35" s="70"/>
      <c r="BC35" s="69"/>
      <c r="BD35" s="69"/>
      <c r="BE35" s="71"/>
      <c r="BF35" s="70"/>
      <c r="BG35" s="69"/>
      <c r="BH35" s="69"/>
      <c r="BI35" s="68"/>
      <c r="BJ35" s="70"/>
      <c r="BK35" s="69">
        <v>47</v>
      </c>
      <c r="BL35" s="69">
        <v>39</v>
      </c>
      <c r="BM35" s="114">
        <f>BL35/BK35*100-100</f>
        <v>-17.021276595744681</v>
      </c>
      <c r="BN35" s="70"/>
      <c r="BO35" s="69"/>
      <c r="BP35" s="69"/>
      <c r="BQ35" s="71"/>
      <c r="BR35" s="70"/>
      <c r="BS35" s="69"/>
      <c r="BT35" s="69"/>
      <c r="BU35" s="68"/>
      <c r="BV35" s="14"/>
      <c r="BW35" s="67" t="s">
        <v>128</v>
      </c>
      <c r="BX35" s="66">
        <f>C35+G35+K35+O35+S35+W35+AA35+AE35+AI35+AM35+AQ35+AU35+AY35+BC35+BG35+BK35+BO35+BS35</f>
        <v>636</v>
      </c>
      <c r="BY35" s="66">
        <f>D35+H35+L35+P35+T35+X35+AB35+AF35+AJ35+AN35+AR35+AV35+AZ35+BD35+BH35+BL35+BP35+BT35</f>
        <v>655</v>
      </c>
      <c r="BZ35" s="8">
        <f>BY35/BX35*100</f>
        <v>102.9874213836478</v>
      </c>
    </row>
    <row r="36" spans="1:78" s="4" customFormat="1" ht="15" customHeight="1" x14ac:dyDescent="0.25">
      <c r="A36" s="8">
        <v>32</v>
      </c>
      <c r="B36" s="19" t="s">
        <v>39</v>
      </c>
      <c r="C36" s="76"/>
      <c r="D36" s="76"/>
      <c r="E36" s="68"/>
      <c r="F36" s="68"/>
      <c r="G36" s="75"/>
      <c r="H36" s="75"/>
      <c r="I36" s="68"/>
      <c r="J36" s="68"/>
      <c r="K36" s="75"/>
      <c r="L36" s="75"/>
      <c r="M36" s="68"/>
      <c r="N36" s="72"/>
      <c r="O36" s="75"/>
      <c r="P36" s="75"/>
      <c r="Q36" s="68"/>
      <c r="R36" s="74"/>
      <c r="S36" s="69">
        <v>664</v>
      </c>
      <c r="T36" s="69">
        <v>695</v>
      </c>
      <c r="U36" s="71">
        <f>T36/S36*100-100</f>
        <v>4.6686746987951722</v>
      </c>
      <c r="V36" s="70"/>
      <c r="W36" s="69">
        <v>1</v>
      </c>
      <c r="X36" s="69">
        <v>2</v>
      </c>
      <c r="Y36" s="68">
        <f>X36/W36*100-100</f>
        <v>100</v>
      </c>
      <c r="Z36" s="70"/>
      <c r="AA36" s="69"/>
      <c r="AB36" s="69"/>
      <c r="AC36" s="68"/>
      <c r="AD36" s="70"/>
      <c r="AE36" s="69"/>
      <c r="AF36" s="69"/>
      <c r="AG36" s="68"/>
      <c r="AH36" s="70"/>
      <c r="AI36" s="69"/>
      <c r="AJ36" s="69"/>
      <c r="AK36" s="71"/>
      <c r="AL36" s="70"/>
      <c r="AM36" s="69"/>
      <c r="AN36" s="69"/>
      <c r="AO36" s="68"/>
      <c r="AP36" s="70"/>
      <c r="AQ36" s="69">
        <v>605</v>
      </c>
      <c r="AR36" s="69">
        <v>659</v>
      </c>
      <c r="AS36" s="71">
        <f>AR36/AQ36*100-100</f>
        <v>8.9256198347107443</v>
      </c>
      <c r="AT36" s="70"/>
      <c r="AU36" s="73"/>
      <c r="AV36" s="73"/>
      <c r="AW36" s="68"/>
      <c r="AX36" s="70"/>
      <c r="AY36" s="69">
        <v>3</v>
      </c>
      <c r="AZ36" s="69">
        <v>3</v>
      </c>
      <c r="BA36" s="72">
        <f>AZ36/AY36*100-100</f>
        <v>0</v>
      </c>
      <c r="BB36" s="70"/>
      <c r="BC36" s="69">
        <v>80</v>
      </c>
      <c r="BD36" s="69">
        <v>93</v>
      </c>
      <c r="BE36" s="71">
        <f>BD36/BC36*100-100</f>
        <v>16.250000000000014</v>
      </c>
      <c r="BF36" s="70"/>
      <c r="BG36" s="69"/>
      <c r="BH36" s="69"/>
      <c r="BI36" s="68"/>
      <c r="BJ36" s="70"/>
      <c r="BK36" s="69">
        <v>56</v>
      </c>
      <c r="BL36" s="69">
        <v>45</v>
      </c>
      <c r="BM36" s="114">
        <f>BL36/BK36*100-100</f>
        <v>-19.642857142857139</v>
      </c>
      <c r="BN36" s="70"/>
      <c r="BO36" s="69"/>
      <c r="BP36" s="69"/>
      <c r="BQ36" s="71"/>
      <c r="BR36" s="70"/>
      <c r="BS36" s="69">
        <v>0</v>
      </c>
      <c r="BT36" s="69">
        <v>1</v>
      </c>
      <c r="BU36" s="68"/>
      <c r="BV36" s="14"/>
      <c r="BW36" s="67" t="s">
        <v>128</v>
      </c>
      <c r="BX36" s="66">
        <f>C36+G36+K36+O36+S36+W36+AA36+AE36+AI36+AM36+AQ36+AU36+AY36+BC36+BG36+BK36+BO36+BS36</f>
        <v>1409</v>
      </c>
      <c r="BY36" s="66">
        <f>D36+H36+L36+P36+T36+X36+AB36+AF36+AJ36+AN36+AR36+AV36+AZ36+BD36+BH36+BL36+BP36+BT36</f>
        <v>1498</v>
      </c>
      <c r="BZ36" s="8">
        <f>BY36/BX36*100</f>
        <v>106.3165365507452</v>
      </c>
    </row>
    <row r="37" spans="1:78" s="4" customFormat="1" ht="15" customHeight="1" x14ac:dyDescent="0.25">
      <c r="A37" s="8">
        <v>33</v>
      </c>
      <c r="B37" s="19" t="s">
        <v>82</v>
      </c>
      <c r="C37" s="76"/>
      <c r="D37" s="76"/>
      <c r="E37" s="68"/>
      <c r="F37" s="68"/>
      <c r="G37" s="75"/>
      <c r="H37" s="75"/>
      <c r="I37" s="68"/>
      <c r="J37" s="68"/>
      <c r="K37" s="75">
        <v>199</v>
      </c>
      <c r="L37" s="75">
        <v>0</v>
      </c>
      <c r="M37" s="68">
        <f>L37/K37*100-100</f>
        <v>-100</v>
      </c>
      <c r="N37" s="72"/>
      <c r="O37" s="75"/>
      <c r="P37" s="75"/>
      <c r="Q37" s="68"/>
      <c r="R37" s="74"/>
      <c r="S37" s="69">
        <v>61</v>
      </c>
      <c r="T37" s="69">
        <v>277</v>
      </c>
      <c r="U37" s="71">
        <f>T37/S37*100-100</f>
        <v>354.09836065573774</v>
      </c>
      <c r="V37" s="70"/>
      <c r="W37" s="69"/>
      <c r="X37" s="69"/>
      <c r="Y37" s="68"/>
      <c r="Z37" s="70"/>
      <c r="AA37" s="69"/>
      <c r="AB37" s="69"/>
      <c r="AC37" s="68"/>
      <c r="AD37" s="70"/>
      <c r="AE37" s="69">
        <v>1</v>
      </c>
      <c r="AF37" s="69">
        <v>1</v>
      </c>
      <c r="AG37" s="68">
        <f>AF37/AE37*100-100</f>
        <v>0</v>
      </c>
      <c r="AH37" s="70"/>
      <c r="AI37" s="69">
        <v>302</v>
      </c>
      <c r="AJ37" s="69">
        <v>292</v>
      </c>
      <c r="AK37" s="71">
        <f>AJ37/AI37*100-100</f>
        <v>-3.3112582781456865</v>
      </c>
      <c r="AL37" s="70"/>
      <c r="AM37" s="69"/>
      <c r="AN37" s="69"/>
      <c r="AO37" s="68"/>
      <c r="AP37" s="70"/>
      <c r="AQ37" s="69"/>
      <c r="AR37" s="69"/>
      <c r="AS37" s="71"/>
      <c r="AT37" s="70"/>
      <c r="AU37" s="73"/>
      <c r="AV37" s="73"/>
      <c r="AW37" s="68"/>
      <c r="AX37" s="70"/>
      <c r="AY37" s="69"/>
      <c r="AZ37" s="69"/>
      <c r="BA37" s="72"/>
      <c r="BB37" s="70"/>
      <c r="BC37" s="69">
        <v>79</v>
      </c>
      <c r="BD37" s="69">
        <v>80</v>
      </c>
      <c r="BE37" s="71">
        <f>BD37/BC37*100-100</f>
        <v>1.2658227848101262</v>
      </c>
      <c r="BF37" s="70"/>
      <c r="BG37" s="69"/>
      <c r="BH37" s="69"/>
      <c r="BI37" s="68"/>
      <c r="BJ37" s="70"/>
      <c r="BK37" s="69"/>
      <c r="BL37" s="69"/>
      <c r="BM37" s="114"/>
      <c r="BN37" s="70"/>
      <c r="BO37" s="69"/>
      <c r="BP37" s="69"/>
      <c r="BQ37" s="71"/>
      <c r="BR37" s="70"/>
      <c r="BS37" s="69"/>
      <c r="BT37" s="69"/>
      <c r="BU37" s="68"/>
      <c r="BV37" s="14"/>
      <c r="BW37" s="67" t="s">
        <v>128</v>
      </c>
      <c r="BX37" s="66">
        <f>C37+G37+K37+O37+S37+W37+AA37+AE37+AI37+AM37+AQ37+AU37+AY37+BC37+BG37+BK37+BO37+BS37</f>
        <v>642</v>
      </c>
      <c r="BY37" s="66">
        <f>D37+H37+L37+P37+T37+X37+AB37+AF37+AJ37+AN37+AR37+AV37+AZ37+BD37+BH37+BL37+BP37+BT37</f>
        <v>650</v>
      </c>
      <c r="BZ37" s="8">
        <f>BY37/BX37*100</f>
        <v>101.24610591900311</v>
      </c>
    </row>
    <row r="38" spans="1:78" s="4" customFormat="1" ht="15" customHeight="1" x14ac:dyDescent="0.25">
      <c r="A38" s="8">
        <v>34</v>
      </c>
      <c r="B38" s="19" t="s">
        <v>40</v>
      </c>
      <c r="C38" s="76">
        <v>12</v>
      </c>
      <c r="D38" s="76">
        <v>12</v>
      </c>
      <c r="E38" s="68">
        <f>D38/C38*100-100</f>
        <v>0</v>
      </c>
      <c r="F38" s="68"/>
      <c r="G38" s="75">
        <v>1</v>
      </c>
      <c r="H38" s="75">
        <v>2</v>
      </c>
      <c r="I38" s="68">
        <f>H38/G38*100-100</f>
        <v>100</v>
      </c>
      <c r="J38" s="68"/>
      <c r="K38" s="75"/>
      <c r="L38" s="75"/>
      <c r="M38" s="68"/>
      <c r="N38" s="72"/>
      <c r="O38" s="75"/>
      <c r="P38" s="75"/>
      <c r="Q38" s="68"/>
      <c r="R38" s="74"/>
      <c r="S38" s="69">
        <v>381</v>
      </c>
      <c r="T38" s="69">
        <v>337</v>
      </c>
      <c r="U38" s="71">
        <f>T38/S38*100-100</f>
        <v>-11.548556430446197</v>
      </c>
      <c r="V38" s="70"/>
      <c r="W38" s="69">
        <v>1</v>
      </c>
      <c r="X38" s="69">
        <v>1</v>
      </c>
      <c r="Y38" s="68">
        <f>X38/W38*100-100</f>
        <v>0</v>
      </c>
      <c r="Z38" s="70"/>
      <c r="AA38" s="69">
        <v>28</v>
      </c>
      <c r="AB38" s="69">
        <v>34</v>
      </c>
      <c r="AC38" s="68">
        <f>AB38/AA38*100-100</f>
        <v>21.428571428571416</v>
      </c>
      <c r="AD38" s="70"/>
      <c r="AE38" s="69">
        <v>1</v>
      </c>
      <c r="AF38" s="69">
        <v>2</v>
      </c>
      <c r="AG38" s="68">
        <f>AF38/AE38*100-100</f>
        <v>100</v>
      </c>
      <c r="AH38" s="70"/>
      <c r="AI38" s="69"/>
      <c r="AJ38" s="69"/>
      <c r="AK38" s="71"/>
      <c r="AL38" s="70"/>
      <c r="AM38" s="69"/>
      <c r="AN38" s="69"/>
      <c r="AO38" s="68"/>
      <c r="AP38" s="70"/>
      <c r="AQ38" s="69">
        <v>405</v>
      </c>
      <c r="AR38" s="69">
        <v>385</v>
      </c>
      <c r="AS38" s="71">
        <f>AR38/AQ38*100-100</f>
        <v>-4.9382716049382651</v>
      </c>
      <c r="AT38" s="70"/>
      <c r="AU38" s="73"/>
      <c r="AV38" s="73"/>
      <c r="AW38" s="68"/>
      <c r="AX38" s="70"/>
      <c r="AY38" s="69">
        <v>3</v>
      </c>
      <c r="AZ38" s="69">
        <v>3</v>
      </c>
      <c r="BA38" s="72">
        <f>AZ38/AY38*100-100</f>
        <v>0</v>
      </c>
      <c r="BB38" s="70"/>
      <c r="BC38" s="69">
        <v>59</v>
      </c>
      <c r="BD38" s="69">
        <v>60</v>
      </c>
      <c r="BE38" s="71">
        <f>BD38/BC38*100-100</f>
        <v>1.6949152542372872</v>
      </c>
      <c r="BF38" s="70"/>
      <c r="BG38" s="69"/>
      <c r="BH38" s="69"/>
      <c r="BI38" s="68"/>
      <c r="BJ38" s="70"/>
      <c r="BK38" s="69"/>
      <c r="BL38" s="69"/>
      <c r="BM38" s="114"/>
      <c r="BN38" s="70"/>
      <c r="BO38" s="69"/>
      <c r="BP38" s="69"/>
      <c r="BQ38" s="71"/>
      <c r="BR38" s="70"/>
      <c r="BS38" s="69">
        <v>1</v>
      </c>
      <c r="BT38" s="69">
        <v>2</v>
      </c>
      <c r="BU38" s="68">
        <f>BT38/BS38*100-100</f>
        <v>100</v>
      </c>
      <c r="BV38" s="14"/>
      <c r="BW38" s="67" t="s">
        <v>128</v>
      </c>
      <c r="BX38" s="66">
        <f>C38+G38+K38+O38+S38+W38+AA38+AE38+AI38+AM38+AQ38+AU38+AY38+BC38+BG38+BK38+BO38+BS38</f>
        <v>892</v>
      </c>
      <c r="BY38" s="66">
        <f>D38+H38+L38+P38+T38+X38+AB38+AF38+AJ38+AN38+AR38+AV38+AZ38+BD38+BH38+BL38+BP38+BT38</f>
        <v>838</v>
      </c>
      <c r="BZ38" s="8">
        <f>BY38/BX38*100</f>
        <v>93.946188340807183</v>
      </c>
    </row>
    <row r="39" spans="1:78" s="4" customFormat="1" ht="15" customHeight="1" x14ac:dyDescent="0.25">
      <c r="A39" s="8">
        <v>35</v>
      </c>
      <c r="B39" s="19" t="s">
        <v>41</v>
      </c>
      <c r="C39" s="76"/>
      <c r="D39" s="76"/>
      <c r="E39" s="68"/>
      <c r="F39" s="68"/>
      <c r="G39" s="75"/>
      <c r="H39" s="75"/>
      <c r="I39" s="68"/>
      <c r="J39" s="68"/>
      <c r="K39" s="75"/>
      <c r="L39" s="75"/>
      <c r="M39" s="68"/>
      <c r="N39" s="72"/>
      <c r="O39" s="75"/>
      <c r="P39" s="75"/>
      <c r="Q39" s="68"/>
      <c r="R39" s="74"/>
      <c r="S39" s="69">
        <v>316</v>
      </c>
      <c r="T39" s="69">
        <v>321</v>
      </c>
      <c r="U39" s="71">
        <f>T39/S39*100-100</f>
        <v>1.5822784810126649</v>
      </c>
      <c r="V39" s="70"/>
      <c r="W39" s="69">
        <v>0</v>
      </c>
      <c r="X39" s="69">
        <v>2</v>
      </c>
      <c r="Y39" s="68"/>
      <c r="Z39" s="70"/>
      <c r="AA39" s="69"/>
      <c r="AB39" s="69"/>
      <c r="AC39" s="68"/>
      <c r="AD39" s="70"/>
      <c r="AE39" s="69"/>
      <c r="AF39" s="69"/>
      <c r="AG39" s="68"/>
      <c r="AH39" s="70"/>
      <c r="AI39" s="69"/>
      <c r="AJ39" s="69"/>
      <c r="AK39" s="71"/>
      <c r="AL39" s="70"/>
      <c r="AM39" s="69"/>
      <c r="AN39" s="69"/>
      <c r="AO39" s="68"/>
      <c r="AP39" s="70"/>
      <c r="AQ39" s="69">
        <v>355</v>
      </c>
      <c r="AR39" s="69">
        <v>319</v>
      </c>
      <c r="AS39" s="71">
        <f>AR39/AQ39*100-100</f>
        <v>-10.140845070422529</v>
      </c>
      <c r="AT39" s="70"/>
      <c r="AU39" s="73"/>
      <c r="AV39" s="73"/>
      <c r="AW39" s="68"/>
      <c r="AX39" s="70"/>
      <c r="AY39" s="69">
        <v>1</v>
      </c>
      <c r="AZ39" s="69">
        <v>1</v>
      </c>
      <c r="BA39" s="72">
        <f>AZ39/AY39*100-100</f>
        <v>0</v>
      </c>
      <c r="BB39" s="70"/>
      <c r="BC39" s="69"/>
      <c r="BD39" s="69"/>
      <c r="BE39" s="71"/>
      <c r="BF39" s="70"/>
      <c r="BG39" s="69"/>
      <c r="BH39" s="69"/>
      <c r="BI39" s="68"/>
      <c r="BJ39" s="70"/>
      <c r="BK39" s="69">
        <v>60</v>
      </c>
      <c r="BL39" s="69">
        <v>58</v>
      </c>
      <c r="BM39" s="114">
        <f>BL39/BK39*100-100</f>
        <v>-3.3333333333333286</v>
      </c>
      <c r="BN39" s="70"/>
      <c r="BO39" s="69"/>
      <c r="BP39" s="69"/>
      <c r="BQ39" s="71"/>
      <c r="BR39" s="70"/>
      <c r="BS39" s="69"/>
      <c r="BT39" s="69"/>
      <c r="BU39" s="68"/>
      <c r="BV39" s="14"/>
      <c r="BW39" s="67" t="s">
        <v>128</v>
      </c>
      <c r="BX39" s="66">
        <f>C39+G39+K39+O39+S39+W39+AA39+AE39+AI39+AM39+AQ39+AU39+AY39+BC39+BG39+BK39+BO39+BS39</f>
        <v>732</v>
      </c>
      <c r="BY39" s="66">
        <f>D39+H39+L39+P39+T39+X39+AB39+AF39+AJ39+AN39+AR39+AV39+AZ39+BD39+BH39+BL39+BP39+BT39</f>
        <v>701</v>
      </c>
      <c r="BZ39" s="8">
        <f>BY39/BX39*100</f>
        <v>95.765027322404379</v>
      </c>
    </row>
    <row r="40" spans="1:78" s="4" customFormat="1" ht="15" customHeight="1" x14ac:dyDescent="0.25">
      <c r="A40" s="8">
        <v>36</v>
      </c>
      <c r="B40" s="19" t="s">
        <v>42</v>
      </c>
      <c r="C40" s="76">
        <v>5</v>
      </c>
      <c r="D40" s="76">
        <v>8</v>
      </c>
      <c r="E40" s="68">
        <f>D40/C40*100-100</f>
        <v>60</v>
      </c>
      <c r="F40" s="68"/>
      <c r="G40" s="75">
        <v>1</v>
      </c>
      <c r="H40" s="75">
        <v>0</v>
      </c>
      <c r="I40" s="68"/>
      <c r="J40" s="68"/>
      <c r="K40" s="75"/>
      <c r="L40" s="75"/>
      <c r="M40" s="68"/>
      <c r="N40" s="72"/>
      <c r="O40" s="75"/>
      <c r="P40" s="75"/>
      <c r="Q40" s="68"/>
      <c r="R40" s="74"/>
      <c r="S40" s="69">
        <v>651</v>
      </c>
      <c r="T40" s="69">
        <v>570</v>
      </c>
      <c r="U40" s="71">
        <f>T40/S40*100-100</f>
        <v>-12.442396313364057</v>
      </c>
      <c r="V40" s="70"/>
      <c r="W40" s="69">
        <v>1</v>
      </c>
      <c r="X40" s="69">
        <v>3</v>
      </c>
      <c r="Y40" s="68">
        <f>X40/W40*100-100</f>
        <v>200</v>
      </c>
      <c r="Z40" s="70"/>
      <c r="AA40" s="69">
        <v>8</v>
      </c>
      <c r="AB40" s="69">
        <v>10</v>
      </c>
      <c r="AC40" s="68">
        <f>AB40/AA40*100-100</f>
        <v>25</v>
      </c>
      <c r="AD40" s="70"/>
      <c r="AE40" s="69"/>
      <c r="AF40" s="69"/>
      <c r="AG40" s="68"/>
      <c r="AH40" s="70"/>
      <c r="AI40" s="69"/>
      <c r="AJ40" s="69"/>
      <c r="AK40" s="71"/>
      <c r="AL40" s="70"/>
      <c r="AM40" s="69"/>
      <c r="AN40" s="69"/>
      <c r="AO40" s="68"/>
      <c r="AP40" s="70"/>
      <c r="AQ40" s="69">
        <v>590</v>
      </c>
      <c r="AR40" s="69">
        <v>572</v>
      </c>
      <c r="AS40" s="71">
        <f>AR40/AQ40*100-100</f>
        <v>-3.0508474576271141</v>
      </c>
      <c r="AT40" s="70"/>
      <c r="AU40" s="73"/>
      <c r="AV40" s="73"/>
      <c r="AW40" s="68"/>
      <c r="AX40" s="70"/>
      <c r="AY40" s="69">
        <v>4</v>
      </c>
      <c r="AZ40" s="69">
        <v>3</v>
      </c>
      <c r="BA40" s="72">
        <f>AZ40/AY40*100-100</f>
        <v>-25</v>
      </c>
      <c r="BB40" s="70"/>
      <c r="BC40" s="69">
        <v>58</v>
      </c>
      <c r="BD40" s="69">
        <v>55</v>
      </c>
      <c r="BE40" s="71">
        <f>BD40/BC40*100-100</f>
        <v>-5.1724137931034448</v>
      </c>
      <c r="BF40" s="70"/>
      <c r="BG40" s="69"/>
      <c r="BH40" s="69"/>
      <c r="BI40" s="68"/>
      <c r="BJ40" s="70"/>
      <c r="BK40" s="69"/>
      <c r="BL40" s="69"/>
      <c r="BM40" s="114"/>
      <c r="BN40" s="70"/>
      <c r="BO40" s="69"/>
      <c r="BP40" s="69"/>
      <c r="BQ40" s="71"/>
      <c r="BR40" s="70"/>
      <c r="BS40" s="69"/>
      <c r="BT40" s="69"/>
      <c r="BU40" s="68"/>
      <c r="BV40" s="14"/>
      <c r="BW40" s="67" t="s">
        <v>128</v>
      </c>
      <c r="BX40" s="66">
        <f>C40+G40+K40+O40+S40+W40+AA40+AE40+AI40+AM40+AQ40+AU40+AY40+BC40+BG40+BK40+BO40+BS40</f>
        <v>1318</v>
      </c>
      <c r="BY40" s="66">
        <f>D40+H40+L40+P40+T40+X40+AB40+AF40+AJ40+AN40+AR40+AV40+AZ40+BD40+BH40+BL40+BP40+BT40</f>
        <v>1221</v>
      </c>
      <c r="BZ40" s="8">
        <f>BY40/BX40*100</f>
        <v>92.640364188163886</v>
      </c>
    </row>
    <row r="41" spans="1:78" s="4" customFormat="1" ht="15" customHeight="1" x14ac:dyDescent="0.25">
      <c r="A41" s="8">
        <v>37</v>
      </c>
      <c r="B41" s="19" t="s">
        <v>43</v>
      </c>
      <c r="C41" s="76">
        <v>1</v>
      </c>
      <c r="D41" s="76">
        <v>25</v>
      </c>
      <c r="E41" s="68">
        <f>D41/C41*100-100</f>
        <v>2400</v>
      </c>
      <c r="F41" s="68"/>
      <c r="G41" s="75">
        <v>0</v>
      </c>
      <c r="H41" s="75">
        <v>1</v>
      </c>
      <c r="I41" s="68"/>
      <c r="J41" s="68"/>
      <c r="K41" s="75"/>
      <c r="L41" s="75"/>
      <c r="M41" s="68"/>
      <c r="N41" s="72"/>
      <c r="O41" s="75"/>
      <c r="P41" s="75"/>
      <c r="Q41" s="68"/>
      <c r="R41" s="74"/>
      <c r="S41" s="69">
        <v>461</v>
      </c>
      <c r="T41" s="69">
        <v>453</v>
      </c>
      <c r="U41" s="71">
        <f>T41/S41*100-100</f>
        <v>-1.7353579175704965</v>
      </c>
      <c r="V41" s="70"/>
      <c r="W41" s="69">
        <v>2</v>
      </c>
      <c r="X41" s="69">
        <v>0</v>
      </c>
      <c r="Y41" s="68">
        <f>X41/W41*100-100</f>
        <v>-100</v>
      </c>
      <c r="Z41" s="70"/>
      <c r="AA41" s="69">
        <v>8</v>
      </c>
      <c r="AB41" s="69">
        <v>9</v>
      </c>
      <c r="AC41" s="68">
        <f>AB41/AA41*100-100</f>
        <v>12.5</v>
      </c>
      <c r="AD41" s="70"/>
      <c r="AE41" s="69"/>
      <c r="AF41" s="69"/>
      <c r="AG41" s="68"/>
      <c r="AH41" s="70"/>
      <c r="AI41" s="69"/>
      <c r="AJ41" s="69"/>
      <c r="AK41" s="71"/>
      <c r="AL41" s="70"/>
      <c r="AM41" s="69"/>
      <c r="AN41" s="69"/>
      <c r="AO41" s="68"/>
      <c r="AP41" s="70"/>
      <c r="AQ41" s="69">
        <v>532</v>
      </c>
      <c r="AR41" s="69">
        <v>550</v>
      </c>
      <c r="AS41" s="71">
        <f>AR41/AQ41*100-100</f>
        <v>3.383458646616532</v>
      </c>
      <c r="AT41" s="70"/>
      <c r="AU41" s="73"/>
      <c r="AV41" s="73"/>
      <c r="AW41" s="68"/>
      <c r="AX41" s="70"/>
      <c r="AY41" s="69">
        <v>3</v>
      </c>
      <c r="AZ41" s="69">
        <v>3</v>
      </c>
      <c r="BA41" s="72">
        <f>AZ41/AY41*100-100</f>
        <v>0</v>
      </c>
      <c r="BB41" s="70"/>
      <c r="BC41" s="69">
        <v>103</v>
      </c>
      <c r="BD41" s="69">
        <v>98</v>
      </c>
      <c r="BE41" s="71">
        <f>BD41/BC41*100-100</f>
        <v>-4.8543689320388381</v>
      </c>
      <c r="BF41" s="70"/>
      <c r="BG41" s="69"/>
      <c r="BH41" s="69"/>
      <c r="BI41" s="68"/>
      <c r="BJ41" s="70"/>
      <c r="BK41" s="69"/>
      <c r="BL41" s="69"/>
      <c r="BM41" s="114"/>
      <c r="BN41" s="70"/>
      <c r="BO41" s="69"/>
      <c r="BP41" s="69"/>
      <c r="BQ41" s="71"/>
      <c r="BR41" s="70"/>
      <c r="BS41" s="69"/>
      <c r="BT41" s="69"/>
      <c r="BU41" s="68"/>
      <c r="BV41" s="14"/>
      <c r="BW41" s="67" t="s">
        <v>128</v>
      </c>
      <c r="BX41" s="66">
        <f>C41+G41+K41+O41+S41+W41+AA41+AE41+AI41+AM41+AQ41+AU41+AY41+BC41+BG41+BK41+BO41+BS41</f>
        <v>1110</v>
      </c>
      <c r="BY41" s="66">
        <f>D41+H41+L41+P41+T41+X41+AB41+AF41+AJ41+AN41+AR41+AV41+AZ41+BD41+BH41+BL41+BP41+BT41</f>
        <v>1139</v>
      </c>
      <c r="BZ41" s="8">
        <f>BY41/BX41*100</f>
        <v>102.61261261261261</v>
      </c>
    </row>
    <row r="42" spans="1:78" s="4" customFormat="1" ht="15" customHeight="1" x14ac:dyDescent="0.25">
      <c r="A42" s="8">
        <v>38</v>
      </c>
      <c r="B42" s="19" t="s">
        <v>44</v>
      </c>
      <c r="C42" s="76">
        <v>6</v>
      </c>
      <c r="D42" s="76">
        <v>7</v>
      </c>
      <c r="E42" s="68">
        <f>D42/C42*100-100</f>
        <v>16.666666666666671</v>
      </c>
      <c r="F42" s="68"/>
      <c r="G42" s="75">
        <v>0</v>
      </c>
      <c r="H42" s="75">
        <v>1</v>
      </c>
      <c r="I42" s="68"/>
      <c r="J42" s="68"/>
      <c r="K42" s="75"/>
      <c r="L42" s="75"/>
      <c r="M42" s="68"/>
      <c r="N42" s="72"/>
      <c r="O42" s="75"/>
      <c r="P42" s="75"/>
      <c r="Q42" s="68"/>
      <c r="R42" s="74"/>
      <c r="S42" s="69">
        <v>544</v>
      </c>
      <c r="T42" s="69">
        <v>564</v>
      </c>
      <c r="U42" s="71">
        <f>T42/S42*100-100</f>
        <v>3.6764705882353041</v>
      </c>
      <c r="V42" s="70"/>
      <c r="W42" s="69">
        <v>1</v>
      </c>
      <c r="X42" s="69">
        <v>1</v>
      </c>
      <c r="Y42" s="68">
        <f>X42/W42*100-100</f>
        <v>0</v>
      </c>
      <c r="Z42" s="70"/>
      <c r="AA42" s="69">
        <v>0</v>
      </c>
      <c r="AB42" s="69">
        <v>3</v>
      </c>
      <c r="AC42" s="68"/>
      <c r="AD42" s="70"/>
      <c r="AE42" s="69">
        <v>1</v>
      </c>
      <c r="AF42" s="69">
        <v>3</v>
      </c>
      <c r="AG42" s="68">
        <f>AF42/AE42*100-100</f>
        <v>200</v>
      </c>
      <c r="AH42" s="70"/>
      <c r="AI42" s="69"/>
      <c r="AJ42" s="69"/>
      <c r="AK42" s="71"/>
      <c r="AL42" s="70"/>
      <c r="AM42" s="69"/>
      <c r="AN42" s="69"/>
      <c r="AO42" s="68"/>
      <c r="AP42" s="70"/>
      <c r="AQ42" s="69">
        <v>427</v>
      </c>
      <c r="AR42" s="69">
        <v>456</v>
      </c>
      <c r="AS42" s="71">
        <f>AR42/AQ42*100-100</f>
        <v>6.7915690866510658</v>
      </c>
      <c r="AT42" s="70"/>
      <c r="AU42" s="73">
        <v>15</v>
      </c>
      <c r="AV42" s="73">
        <v>14</v>
      </c>
      <c r="AW42" s="68">
        <f>AV42/AU42*100-100</f>
        <v>-6.6666666666666714</v>
      </c>
      <c r="AX42" s="70"/>
      <c r="AY42" s="69">
        <v>1</v>
      </c>
      <c r="AZ42" s="69">
        <v>6</v>
      </c>
      <c r="BA42" s="72">
        <f>AZ42/AY42*100-100</f>
        <v>500</v>
      </c>
      <c r="BB42" s="70"/>
      <c r="BC42" s="69"/>
      <c r="BD42" s="69"/>
      <c r="BE42" s="71"/>
      <c r="BF42" s="70"/>
      <c r="BG42" s="69"/>
      <c r="BH42" s="69"/>
      <c r="BI42" s="68"/>
      <c r="BJ42" s="70"/>
      <c r="BK42" s="69">
        <v>83</v>
      </c>
      <c r="BL42" s="69">
        <v>80</v>
      </c>
      <c r="BM42" s="114">
        <f>BL42/BK42*100-100</f>
        <v>-3.6144578313252964</v>
      </c>
      <c r="BN42" s="70"/>
      <c r="BO42" s="69">
        <v>70</v>
      </c>
      <c r="BP42" s="69">
        <v>68</v>
      </c>
      <c r="BQ42" s="71">
        <f>BP42/BO42*100-100</f>
        <v>-2.8571428571428612</v>
      </c>
      <c r="BR42" s="70"/>
      <c r="BS42" s="69"/>
      <c r="BT42" s="69"/>
      <c r="BU42" s="68"/>
      <c r="BV42" s="14"/>
      <c r="BW42" s="67" t="s">
        <v>128</v>
      </c>
      <c r="BX42" s="66">
        <f>C42+G42+K42+O42+S42+W42+AA42+AE42+AI42+AM42+AQ42+AU42+AY42+BC42+BG42+BK42+BO42+BS42</f>
        <v>1148</v>
      </c>
      <c r="BY42" s="66">
        <f>D42+H42+L42+P42+T42+X42+AB42+AF42+AJ42+AN42+AR42+AV42+AZ42+BD42+BH42+BL42+BP42+BT42</f>
        <v>1203</v>
      </c>
      <c r="BZ42" s="8">
        <f>BY42/BX42*100</f>
        <v>104.79094076655053</v>
      </c>
    </row>
    <row r="43" spans="1:78" s="4" customFormat="1" ht="15" customHeight="1" x14ac:dyDescent="0.25">
      <c r="A43" s="8">
        <v>39</v>
      </c>
      <c r="B43" s="19" t="s">
        <v>45</v>
      </c>
      <c r="C43" s="76"/>
      <c r="D43" s="76"/>
      <c r="E43" s="68"/>
      <c r="F43" s="68"/>
      <c r="G43" s="75"/>
      <c r="H43" s="75"/>
      <c r="I43" s="68"/>
      <c r="J43" s="68"/>
      <c r="K43" s="75"/>
      <c r="L43" s="75"/>
      <c r="M43" s="68"/>
      <c r="N43" s="72"/>
      <c r="O43" s="75"/>
      <c r="P43" s="75"/>
      <c r="Q43" s="68"/>
      <c r="R43" s="74"/>
      <c r="S43" s="69">
        <v>190</v>
      </c>
      <c r="T43" s="69">
        <v>191</v>
      </c>
      <c r="U43" s="71">
        <f>T43/S43*100-100</f>
        <v>0.52631578947368496</v>
      </c>
      <c r="V43" s="70"/>
      <c r="W43" s="69">
        <v>0</v>
      </c>
      <c r="X43" s="69">
        <v>1</v>
      </c>
      <c r="Y43" s="68"/>
      <c r="Z43" s="70"/>
      <c r="AA43" s="69"/>
      <c r="AB43" s="69"/>
      <c r="AC43" s="68"/>
      <c r="AD43" s="70"/>
      <c r="AE43" s="69"/>
      <c r="AF43" s="69"/>
      <c r="AG43" s="68"/>
      <c r="AH43" s="70"/>
      <c r="AI43" s="69"/>
      <c r="AJ43" s="69"/>
      <c r="AK43" s="71"/>
      <c r="AL43" s="70"/>
      <c r="AM43" s="69"/>
      <c r="AN43" s="69"/>
      <c r="AO43" s="68"/>
      <c r="AP43" s="70"/>
      <c r="AQ43" s="69">
        <v>233</v>
      </c>
      <c r="AR43" s="69">
        <v>227</v>
      </c>
      <c r="AS43" s="71">
        <f>AR43/AQ43*100-100</f>
        <v>-2.5751072961373325</v>
      </c>
      <c r="AT43" s="70"/>
      <c r="AU43" s="73"/>
      <c r="AV43" s="73"/>
      <c r="AW43" s="68"/>
      <c r="AX43" s="70"/>
      <c r="AY43" s="69">
        <v>3</v>
      </c>
      <c r="AZ43" s="69">
        <v>3</v>
      </c>
      <c r="BA43" s="72">
        <f>AZ43/AY43*100-100</f>
        <v>0</v>
      </c>
      <c r="BB43" s="70"/>
      <c r="BC43" s="69"/>
      <c r="BD43" s="69"/>
      <c r="BE43" s="71"/>
      <c r="BF43" s="70"/>
      <c r="BG43" s="69"/>
      <c r="BH43" s="69"/>
      <c r="BI43" s="68"/>
      <c r="BJ43" s="70"/>
      <c r="BK43" s="69">
        <v>40</v>
      </c>
      <c r="BL43" s="69">
        <v>38</v>
      </c>
      <c r="BM43" s="114">
        <f>BL43/BK43*100-100</f>
        <v>-5</v>
      </c>
      <c r="BN43" s="70"/>
      <c r="BO43" s="69"/>
      <c r="BP43" s="69"/>
      <c r="BQ43" s="71"/>
      <c r="BR43" s="70"/>
      <c r="BS43" s="69"/>
      <c r="BT43" s="69"/>
      <c r="BU43" s="68"/>
      <c r="BV43" s="14"/>
      <c r="BW43" s="67" t="s">
        <v>128</v>
      </c>
      <c r="BX43" s="66">
        <f>C43+G43+K43+O43+S43+W43+AA43+AE43+AI43+AM43+AQ43+AU43+AY43+BC43+BG43+BK43+BO43+BS43</f>
        <v>466</v>
      </c>
      <c r="BY43" s="66">
        <f>D43+H43+L43+P43+T43+X43+AB43+AF43+AJ43+AN43+AR43+AV43+AZ43+BD43+BH43+BL43+BP43+BT43</f>
        <v>460</v>
      </c>
      <c r="BZ43" s="8">
        <f>BY43/BX43*100</f>
        <v>98.712446351931334</v>
      </c>
    </row>
    <row r="44" spans="1:78" s="4" customFormat="1" ht="15" customHeight="1" x14ac:dyDescent="0.25">
      <c r="A44" s="8">
        <v>40</v>
      </c>
      <c r="B44" s="19" t="s">
        <v>46</v>
      </c>
      <c r="C44" s="76">
        <v>1</v>
      </c>
      <c r="D44" s="76">
        <v>2</v>
      </c>
      <c r="E44" s="68">
        <f>D44/C44*100-100</f>
        <v>100</v>
      </c>
      <c r="F44" s="68"/>
      <c r="G44" s="75">
        <v>1</v>
      </c>
      <c r="H44" s="75">
        <v>1</v>
      </c>
      <c r="I44" s="68">
        <f>H44/G44*100-100</f>
        <v>0</v>
      </c>
      <c r="J44" s="68"/>
      <c r="K44" s="75"/>
      <c r="L44" s="75"/>
      <c r="M44" s="68"/>
      <c r="N44" s="72"/>
      <c r="O44" s="75"/>
      <c r="P44" s="75"/>
      <c r="Q44" s="68"/>
      <c r="R44" s="74"/>
      <c r="S44" s="69">
        <v>364</v>
      </c>
      <c r="T44" s="69">
        <v>396</v>
      </c>
      <c r="U44" s="71">
        <f>T44/S44*100-100</f>
        <v>8.7912087912087884</v>
      </c>
      <c r="V44" s="70"/>
      <c r="W44" s="69"/>
      <c r="X44" s="69"/>
      <c r="Y44" s="68"/>
      <c r="Z44" s="70"/>
      <c r="AA44" s="69">
        <v>0</v>
      </c>
      <c r="AB44" s="69">
        <v>3</v>
      </c>
      <c r="AC44" s="68"/>
      <c r="AD44" s="70"/>
      <c r="AE44" s="69">
        <v>1</v>
      </c>
      <c r="AF44" s="69">
        <v>1</v>
      </c>
      <c r="AG44" s="68">
        <f>AF44/AE44*100-100</f>
        <v>0</v>
      </c>
      <c r="AH44" s="70"/>
      <c r="AI44" s="69"/>
      <c r="AJ44" s="69"/>
      <c r="AK44" s="71"/>
      <c r="AL44" s="70"/>
      <c r="AM44" s="69"/>
      <c r="AN44" s="69"/>
      <c r="AO44" s="68"/>
      <c r="AP44" s="70"/>
      <c r="AQ44" s="69">
        <v>390</v>
      </c>
      <c r="AR44" s="69">
        <v>388</v>
      </c>
      <c r="AS44" s="71">
        <f>AR44/AQ44*100-100</f>
        <v>-0.512820512820511</v>
      </c>
      <c r="AT44" s="70"/>
      <c r="AU44" s="73"/>
      <c r="AV44" s="73"/>
      <c r="AW44" s="68"/>
      <c r="AX44" s="70"/>
      <c r="AY44" s="69">
        <v>4</v>
      </c>
      <c r="AZ44" s="69">
        <v>5</v>
      </c>
      <c r="BA44" s="72">
        <f>AZ44/AY44*100-100</f>
        <v>25</v>
      </c>
      <c r="BB44" s="70"/>
      <c r="BC44" s="69">
        <v>46</v>
      </c>
      <c r="BD44" s="69">
        <v>53</v>
      </c>
      <c r="BE44" s="71">
        <f>BD44/BC44*100-100</f>
        <v>15.217391304347828</v>
      </c>
      <c r="BF44" s="70"/>
      <c r="BG44" s="69"/>
      <c r="BH44" s="69"/>
      <c r="BI44" s="68"/>
      <c r="BJ44" s="70"/>
      <c r="BK44" s="69">
        <v>42</v>
      </c>
      <c r="BL44" s="69">
        <v>47</v>
      </c>
      <c r="BM44" s="114">
        <f>BL44/BK44*100-100</f>
        <v>11.904761904761912</v>
      </c>
      <c r="BN44" s="70"/>
      <c r="BO44" s="69"/>
      <c r="BP44" s="69"/>
      <c r="BQ44" s="71"/>
      <c r="BR44" s="70"/>
      <c r="BS44" s="69">
        <v>2</v>
      </c>
      <c r="BT44" s="69">
        <v>0</v>
      </c>
      <c r="BU44" s="68">
        <f>BT44/BS44*100-100</f>
        <v>-100</v>
      </c>
      <c r="BV44" s="14"/>
      <c r="BW44" s="67" t="s">
        <v>128</v>
      </c>
      <c r="BX44" s="66">
        <f>C44+G44+K44+O44+S44+W44+AA44+AE44+AI44+AM44+AQ44+AU44+AY44+BC44+BG44+BK44+BO44+BS44</f>
        <v>851</v>
      </c>
      <c r="BY44" s="66">
        <f>D44+H44+L44+P44+T44+X44+AB44+AF44+AJ44+AN44+AR44+AV44+AZ44+BD44+BH44+BL44+BP44+BT44</f>
        <v>896</v>
      </c>
      <c r="BZ44" s="8">
        <f>BY44/BX44*100</f>
        <v>105.28789659224442</v>
      </c>
    </row>
    <row r="45" spans="1:78" s="4" customFormat="1" ht="15" customHeight="1" x14ac:dyDescent="0.25">
      <c r="A45" s="8">
        <v>41</v>
      </c>
      <c r="B45" s="19" t="s">
        <v>47</v>
      </c>
      <c r="C45" s="76">
        <v>44</v>
      </c>
      <c r="D45" s="76">
        <v>49</v>
      </c>
      <c r="E45" s="68">
        <f>D45/C45*100-100</f>
        <v>11.36363636363636</v>
      </c>
      <c r="F45" s="68"/>
      <c r="G45" s="75">
        <v>3</v>
      </c>
      <c r="H45" s="75">
        <v>7</v>
      </c>
      <c r="I45" s="68">
        <f>H45/G45*100-100</f>
        <v>133.33333333333334</v>
      </c>
      <c r="J45" s="68"/>
      <c r="K45" s="75"/>
      <c r="L45" s="75"/>
      <c r="M45" s="68"/>
      <c r="N45" s="72"/>
      <c r="O45" s="75"/>
      <c r="P45" s="75"/>
      <c r="Q45" s="68"/>
      <c r="R45" s="74"/>
      <c r="S45" s="69">
        <v>604</v>
      </c>
      <c r="T45" s="69">
        <v>656</v>
      </c>
      <c r="U45" s="71">
        <f>T45/S45*100-100</f>
        <v>8.6092715231788048</v>
      </c>
      <c r="V45" s="70"/>
      <c r="W45" s="69">
        <v>1</v>
      </c>
      <c r="X45" s="69">
        <v>2</v>
      </c>
      <c r="Y45" s="68">
        <f>X45/W45*100-100</f>
        <v>100</v>
      </c>
      <c r="Z45" s="70"/>
      <c r="AA45" s="69">
        <v>9</v>
      </c>
      <c r="AB45" s="69">
        <v>7</v>
      </c>
      <c r="AC45" s="68">
        <f>AB45/AA45*100-100</f>
        <v>-22.222222222222214</v>
      </c>
      <c r="AD45" s="70"/>
      <c r="AE45" s="69">
        <v>0</v>
      </c>
      <c r="AF45" s="69">
        <v>3</v>
      </c>
      <c r="AG45" s="68"/>
      <c r="AH45" s="70"/>
      <c r="AI45" s="69"/>
      <c r="AJ45" s="69"/>
      <c r="AK45" s="71"/>
      <c r="AL45" s="70"/>
      <c r="AM45" s="69"/>
      <c r="AN45" s="69"/>
      <c r="AO45" s="68"/>
      <c r="AP45" s="70"/>
      <c r="AQ45" s="69">
        <v>621</v>
      </c>
      <c r="AR45" s="69">
        <v>653</v>
      </c>
      <c r="AS45" s="71">
        <f>AR45/AQ45*100-100</f>
        <v>5.1529790660225387</v>
      </c>
      <c r="AT45" s="70"/>
      <c r="AU45" s="73"/>
      <c r="AV45" s="73"/>
      <c r="AW45" s="68"/>
      <c r="AX45" s="70"/>
      <c r="AY45" s="69">
        <v>5</v>
      </c>
      <c r="AZ45" s="69">
        <v>11</v>
      </c>
      <c r="BA45" s="72">
        <f>AZ45/AY45*100-100</f>
        <v>120.00000000000003</v>
      </c>
      <c r="BB45" s="70"/>
      <c r="BC45" s="69">
        <v>67</v>
      </c>
      <c r="BD45" s="69">
        <v>50</v>
      </c>
      <c r="BE45" s="71">
        <f>BD45/BC45*100-100</f>
        <v>-25.373134328358205</v>
      </c>
      <c r="BF45" s="70"/>
      <c r="BG45" s="69">
        <v>0</v>
      </c>
      <c r="BH45" s="69">
        <v>1</v>
      </c>
      <c r="BI45" s="68"/>
      <c r="BJ45" s="70"/>
      <c r="BK45" s="69">
        <v>50</v>
      </c>
      <c r="BL45" s="69">
        <v>57</v>
      </c>
      <c r="BM45" s="114">
        <f>BL45/BK45*100-100</f>
        <v>13.999999999999986</v>
      </c>
      <c r="BN45" s="70"/>
      <c r="BO45" s="69"/>
      <c r="BP45" s="69"/>
      <c r="BQ45" s="71"/>
      <c r="BR45" s="70"/>
      <c r="BS45" s="69">
        <v>1</v>
      </c>
      <c r="BT45" s="69">
        <v>2</v>
      </c>
      <c r="BU45" s="68"/>
      <c r="BV45" s="14"/>
      <c r="BW45" s="67" t="s">
        <v>128</v>
      </c>
      <c r="BX45" s="66">
        <f>C45+G45+K45+O45+S45+W45+AA45+AE45+AI45+AM45+AQ45+AU45+AY45+BC45+BG45+BK45+BO45+BS45</f>
        <v>1405</v>
      </c>
      <c r="BY45" s="66">
        <f>D45+H45+L45+P45+T45+X45+AB45+AF45+AJ45+AN45+AR45+AV45+AZ45+BD45+BH45+BL45+BP45+BT45</f>
        <v>1498</v>
      </c>
      <c r="BZ45" s="8">
        <f>BY45/BX45*100</f>
        <v>106.61921708185054</v>
      </c>
    </row>
    <row r="46" spans="1:78" s="4" customFormat="1" ht="15" customHeight="1" x14ac:dyDescent="0.25">
      <c r="A46" s="8"/>
      <c r="B46" s="5" t="s">
        <v>15</v>
      </c>
      <c r="C46" s="76"/>
      <c r="D46" s="76"/>
      <c r="E46" s="68"/>
      <c r="F46" s="68"/>
      <c r="G46" s="75"/>
      <c r="H46" s="75"/>
      <c r="I46" s="68"/>
      <c r="J46" s="68"/>
      <c r="K46" s="75"/>
      <c r="L46" s="75"/>
      <c r="M46" s="68"/>
      <c r="N46" s="72"/>
      <c r="O46" s="75"/>
      <c r="P46" s="75"/>
      <c r="Q46" s="68"/>
      <c r="R46" s="74"/>
      <c r="S46" s="69">
        <v>316</v>
      </c>
      <c r="T46" s="69">
        <v>309</v>
      </c>
      <c r="U46" s="71">
        <f>T46/S46*100-100</f>
        <v>-2.215189873417728</v>
      </c>
      <c r="V46" s="70"/>
      <c r="W46" s="69"/>
      <c r="X46" s="69"/>
      <c r="Y46" s="68"/>
      <c r="Z46" s="70"/>
      <c r="AA46" s="69"/>
      <c r="AB46" s="69"/>
      <c r="AC46" s="68"/>
      <c r="AD46" s="70"/>
      <c r="AE46" s="69"/>
      <c r="AF46" s="69"/>
      <c r="AG46" s="68"/>
      <c r="AH46" s="70"/>
      <c r="AI46" s="69">
        <v>385</v>
      </c>
      <c r="AJ46" s="69">
        <v>374</v>
      </c>
      <c r="AK46" s="71">
        <f>AJ46/AI46*100-100</f>
        <v>-2.8571428571428612</v>
      </c>
      <c r="AL46" s="70"/>
      <c r="AM46" s="69"/>
      <c r="AN46" s="69"/>
      <c r="AO46" s="68"/>
      <c r="AP46" s="70"/>
      <c r="AQ46" s="69"/>
      <c r="AR46" s="69"/>
      <c r="AS46" s="71"/>
      <c r="AT46" s="70"/>
      <c r="AU46" s="73"/>
      <c r="AV46" s="73"/>
      <c r="AW46" s="68"/>
      <c r="AX46" s="70"/>
      <c r="AY46" s="69"/>
      <c r="AZ46" s="69"/>
      <c r="BA46" s="72"/>
      <c r="BB46" s="70"/>
      <c r="BC46" s="69">
        <v>156</v>
      </c>
      <c r="BD46" s="69">
        <v>145</v>
      </c>
      <c r="BE46" s="71">
        <f>BD46/BC46*100-100</f>
        <v>-7.051282051282044</v>
      </c>
      <c r="BF46" s="70"/>
      <c r="BG46" s="69"/>
      <c r="BH46" s="69"/>
      <c r="BI46" s="68"/>
      <c r="BJ46" s="70"/>
      <c r="BK46" s="69"/>
      <c r="BL46" s="69"/>
      <c r="BM46" s="114"/>
      <c r="BN46" s="70"/>
      <c r="BO46" s="69"/>
      <c r="BP46" s="69"/>
      <c r="BQ46" s="71"/>
      <c r="BR46" s="70"/>
      <c r="BS46" s="69"/>
      <c r="BT46" s="69"/>
      <c r="BU46" s="68"/>
      <c r="BV46" s="14"/>
      <c r="BW46" s="67" t="s">
        <v>128</v>
      </c>
      <c r="BX46" s="66">
        <f>C46+G46+K46+O46+S46+W46+AA46+AE46+AI46+AM46+AQ46+AU46+AY46+BC46+BG46+BK46+BO46+BS46</f>
        <v>857</v>
      </c>
      <c r="BY46" s="66">
        <f>D46+H46+L46+P46+T46+X46+AB46+AF46+AJ46+AN46+AR46+AV46+AZ46+BD46+BH46+BL46+BP46+BT46</f>
        <v>828</v>
      </c>
      <c r="BZ46" s="8">
        <f>BY46/BX46*100</f>
        <v>96.616102683780625</v>
      </c>
    </row>
    <row r="47" spans="1:78" s="4" customFormat="1" ht="15" customHeight="1" x14ac:dyDescent="0.25">
      <c r="A47" s="8">
        <v>42</v>
      </c>
      <c r="B47" s="19" t="s">
        <v>48</v>
      </c>
      <c r="C47" s="76">
        <v>13</v>
      </c>
      <c r="D47" s="76">
        <v>23</v>
      </c>
      <c r="E47" s="68">
        <f>D47/C47*100-100</f>
        <v>76.923076923076906</v>
      </c>
      <c r="F47" s="68"/>
      <c r="G47" s="75"/>
      <c r="H47" s="75"/>
      <c r="I47" s="68"/>
      <c r="J47" s="68"/>
      <c r="K47" s="75"/>
      <c r="L47" s="75"/>
      <c r="M47" s="68"/>
      <c r="N47" s="72"/>
      <c r="O47" s="75"/>
      <c r="P47" s="75"/>
      <c r="Q47" s="68"/>
      <c r="R47" s="74"/>
      <c r="S47" s="69">
        <v>508</v>
      </c>
      <c r="T47" s="69">
        <v>497</v>
      </c>
      <c r="U47" s="71">
        <f>T47/S47*100-100</f>
        <v>-2.1653543307086522</v>
      </c>
      <c r="V47" s="70"/>
      <c r="W47" s="69">
        <v>1</v>
      </c>
      <c r="X47" s="69">
        <v>1</v>
      </c>
      <c r="Y47" s="68">
        <f>X47/W47*100-100</f>
        <v>0</v>
      </c>
      <c r="Z47" s="70"/>
      <c r="AA47" s="69">
        <v>26</v>
      </c>
      <c r="AB47" s="69">
        <v>32</v>
      </c>
      <c r="AC47" s="68">
        <f>AB47/AA47*100-100</f>
        <v>23.07692307692308</v>
      </c>
      <c r="AD47" s="70"/>
      <c r="AE47" s="69">
        <v>1</v>
      </c>
      <c r="AF47" s="69">
        <v>1</v>
      </c>
      <c r="AG47" s="68">
        <f>AF47/AE47*100-100</f>
        <v>0</v>
      </c>
      <c r="AH47" s="70"/>
      <c r="AI47" s="69">
        <v>215</v>
      </c>
      <c r="AJ47" s="69">
        <v>177</v>
      </c>
      <c r="AK47" s="71">
        <f>AJ47/AI47*100-100</f>
        <v>-17.674418604651166</v>
      </c>
      <c r="AL47" s="70"/>
      <c r="AM47" s="69"/>
      <c r="AN47" s="69"/>
      <c r="AO47" s="68"/>
      <c r="AP47" s="70"/>
      <c r="AQ47" s="69">
        <v>369</v>
      </c>
      <c r="AR47" s="69">
        <v>358</v>
      </c>
      <c r="AS47" s="71">
        <f>AR47/AQ47*100-100</f>
        <v>-2.9810298102981108</v>
      </c>
      <c r="AT47" s="70"/>
      <c r="AU47" s="73"/>
      <c r="AV47" s="73"/>
      <c r="AW47" s="68"/>
      <c r="AX47" s="70"/>
      <c r="AY47" s="69">
        <v>1</v>
      </c>
      <c r="AZ47" s="69">
        <v>2</v>
      </c>
      <c r="BA47" s="72">
        <f>AZ47/AY47*100-100</f>
        <v>100</v>
      </c>
      <c r="BB47" s="70"/>
      <c r="BC47" s="69">
        <v>48</v>
      </c>
      <c r="BD47" s="69">
        <v>52</v>
      </c>
      <c r="BE47" s="71">
        <f>BD47/BC47*100-100</f>
        <v>8.3333333333333286</v>
      </c>
      <c r="BF47" s="70"/>
      <c r="BG47" s="69"/>
      <c r="BH47" s="69"/>
      <c r="BI47" s="68"/>
      <c r="BJ47" s="70"/>
      <c r="BK47" s="69">
        <v>64</v>
      </c>
      <c r="BL47" s="69">
        <v>70</v>
      </c>
      <c r="BM47" s="114">
        <f>BL47/BK47*100-100</f>
        <v>9.375</v>
      </c>
      <c r="BN47" s="70"/>
      <c r="BO47" s="69"/>
      <c r="BP47" s="69"/>
      <c r="BQ47" s="71"/>
      <c r="BR47" s="70"/>
      <c r="BS47" s="69">
        <v>1</v>
      </c>
      <c r="BT47" s="69">
        <v>2</v>
      </c>
      <c r="BU47" s="68">
        <f>BT47/BS47*100-100</f>
        <v>100</v>
      </c>
      <c r="BV47" s="14"/>
      <c r="BW47" s="67" t="s">
        <v>128</v>
      </c>
      <c r="BX47" s="66">
        <f>C47+G47+K47+O47+S47+W47+AA47+AE47+AI47+AM47+AQ47+AU47+AY47+BC47+BG47+BK47+BO47+BS47</f>
        <v>1247</v>
      </c>
      <c r="BY47" s="66">
        <f>D47+H47+L47+P47+T47+X47+AB47+AF47+AJ47+AN47+AR47+AV47+AZ47+BD47+BH47+BL47+BP47+BT47</f>
        <v>1215</v>
      </c>
      <c r="BZ47" s="8">
        <f>BY47/BX47*100</f>
        <v>97.433841218925423</v>
      </c>
    </row>
    <row r="48" spans="1:78" s="4" customFormat="1" ht="15" customHeight="1" x14ac:dyDescent="0.25">
      <c r="A48" s="8">
        <v>43</v>
      </c>
      <c r="B48" s="19" t="s">
        <v>49</v>
      </c>
      <c r="C48" s="76">
        <v>22</v>
      </c>
      <c r="D48" s="76">
        <v>48</v>
      </c>
      <c r="E48" s="68">
        <f>D48/C48*100-100</f>
        <v>118.18181818181816</v>
      </c>
      <c r="F48" s="68"/>
      <c r="G48" s="75">
        <v>1</v>
      </c>
      <c r="H48" s="75">
        <v>0</v>
      </c>
      <c r="I48" s="68">
        <f>H48/G48*100-100</f>
        <v>-100</v>
      </c>
      <c r="J48" s="68"/>
      <c r="K48" s="75"/>
      <c r="L48" s="75"/>
      <c r="M48" s="68"/>
      <c r="N48" s="72"/>
      <c r="O48" s="75"/>
      <c r="P48" s="75"/>
      <c r="Q48" s="68"/>
      <c r="R48" s="74"/>
      <c r="S48" s="69">
        <v>464</v>
      </c>
      <c r="T48" s="69">
        <v>392</v>
      </c>
      <c r="U48" s="71">
        <f>T48/S48*100-100</f>
        <v>-15.517241379310349</v>
      </c>
      <c r="V48" s="70"/>
      <c r="W48" s="69">
        <v>2</v>
      </c>
      <c r="X48" s="69">
        <v>0</v>
      </c>
      <c r="Y48" s="68">
        <f>X48/W48*100-100</f>
        <v>-100</v>
      </c>
      <c r="Z48" s="70"/>
      <c r="AA48" s="69">
        <v>1</v>
      </c>
      <c r="AB48" s="69">
        <v>8</v>
      </c>
      <c r="AC48" s="68">
        <f>AB48/AA48*100-100</f>
        <v>700</v>
      </c>
      <c r="AD48" s="70"/>
      <c r="AE48" s="69">
        <v>0</v>
      </c>
      <c r="AF48" s="69">
        <v>1</v>
      </c>
      <c r="AG48" s="68"/>
      <c r="AH48" s="70"/>
      <c r="AI48" s="69"/>
      <c r="AJ48" s="69"/>
      <c r="AK48" s="71"/>
      <c r="AL48" s="70"/>
      <c r="AM48" s="69"/>
      <c r="AN48" s="69"/>
      <c r="AO48" s="68"/>
      <c r="AP48" s="70"/>
      <c r="AQ48" s="69">
        <v>485</v>
      </c>
      <c r="AR48" s="69">
        <v>496</v>
      </c>
      <c r="AS48" s="71">
        <f>AR48/AQ48*100-100</f>
        <v>2.268041237113394</v>
      </c>
      <c r="AT48" s="70"/>
      <c r="AU48" s="73"/>
      <c r="AV48" s="73"/>
      <c r="AW48" s="68"/>
      <c r="AX48" s="70"/>
      <c r="AY48" s="69">
        <v>2</v>
      </c>
      <c r="AZ48" s="69">
        <v>2</v>
      </c>
      <c r="BA48" s="72">
        <f>AZ48/AY48*100-100</f>
        <v>0</v>
      </c>
      <c r="BB48" s="70"/>
      <c r="BC48" s="69">
        <v>58</v>
      </c>
      <c r="BD48" s="69">
        <v>57</v>
      </c>
      <c r="BE48" s="71">
        <f>BD48/BC48*100-100</f>
        <v>-1.7241379310344911</v>
      </c>
      <c r="BF48" s="70"/>
      <c r="BG48" s="69"/>
      <c r="BH48" s="69"/>
      <c r="BI48" s="68"/>
      <c r="BJ48" s="70"/>
      <c r="BK48" s="69">
        <v>60</v>
      </c>
      <c r="BL48" s="69">
        <v>52</v>
      </c>
      <c r="BM48" s="114">
        <f>BL48/BK48*100-100</f>
        <v>-13.333333333333329</v>
      </c>
      <c r="BN48" s="70"/>
      <c r="BO48" s="69"/>
      <c r="BP48" s="69"/>
      <c r="BQ48" s="71"/>
      <c r="BR48" s="70"/>
      <c r="BS48" s="69">
        <v>0</v>
      </c>
      <c r="BT48" s="69">
        <v>2</v>
      </c>
      <c r="BU48" s="68"/>
      <c r="BV48" s="14"/>
      <c r="BW48" s="67" t="s">
        <v>128</v>
      </c>
      <c r="BX48" s="66">
        <f>C48+G48+K48+O48+S48+W48+AA48+AE48+AI48+AM48+AQ48+AU48+AY48+BC48+BG48+BK48+BO48+BS48</f>
        <v>1095</v>
      </c>
      <c r="BY48" s="66">
        <f>D48+H48+L48+P48+T48+X48+AB48+AF48+AJ48+AN48+AR48+AV48+AZ48+BD48+BH48+BL48+BP48+BT48</f>
        <v>1058</v>
      </c>
      <c r="BZ48" s="8">
        <f>BY48/BX48*100</f>
        <v>96.621004566210047</v>
      </c>
    </row>
    <row r="49" spans="1:78" s="4" customFormat="1" ht="15" customHeight="1" x14ac:dyDescent="0.25">
      <c r="A49" s="8">
        <v>44</v>
      </c>
      <c r="B49" s="19" t="s">
        <v>50</v>
      </c>
      <c r="C49" s="76"/>
      <c r="D49" s="76"/>
      <c r="E49" s="68"/>
      <c r="F49" s="68"/>
      <c r="G49" s="75"/>
      <c r="H49" s="75"/>
      <c r="I49" s="68"/>
      <c r="J49" s="68"/>
      <c r="K49" s="75"/>
      <c r="L49" s="75"/>
      <c r="M49" s="68"/>
      <c r="N49" s="72"/>
      <c r="O49" s="75"/>
      <c r="P49" s="75"/>
      <c r="Q49" s="68"/>
      <c r="R49" s="74"/>
      <c r="S49" s="69">
        <v>183</v>
      </c>
      <c r="T49" s="69">
        <v>198</v>
      </c>
      <c r="U49" s="71">
        <f>T49/S49*100-100</f>
        <v>8.1967213114754145</v>
      </c>
      <c r="V49" s="70"/>
      <c r="W49" s="69">
        <v>2</v>
      </c>
      <c r="X49" s="69">
        <v>3</v>
      </c>
      <c r="Y49" s="68">
        <f>X49/W49*100-100</f>
        <v>50</v>
      </c>
      <c r="Z49" s="70"/>
      <c r="AA49" s="69"/>
      <c r="AB49" s="69"/>
      <c r="AC49" s="68"/>
      <c r="AD49" s="70"/>
      <c r="AE49" s="69"/>
      <c r="AF49" s="69"/>
      <c r="AG49" s="68"/>
      <c r="AH49" s="70"/>
      <c r="AI49" s="69"/>
      <c r="AJ49" s="69"/>
      <c r="AK49" s="71"/>
      <c r="AL49" s="70"/>
      <c r="AM49" s="69"/>
      <c r="AN49" s="69"/>
      <c r="AO49" s="68"/>
      <c r="AP49" s="70"/>
      <c r="AQ49" s="69">
        <v>179</v>
      </c>
      <c r="AR49" s="69">
        <v>176</v>
      </c>
      <c r="AS49" s="71">
        <f>AR49/AQ49*100-100</f>
        <v>-1.6759776536312927</v>
      </c>
      <c r="AT49" s="70"/>
      <c r="AU49" s="73"/>
      <c r="AV49" s="73"/>
      <c r="AW49" s="68"/>
      <c r="AX49" s="70"/>
      <c r="AY49" s="69">
        <v>0</v>
      </c>
      <c r="AZ49" s="69">
        <v>1</v>
      </c>
      <c r="BA49" s="72"/>
      <c r="BB49" s="70"/>
      <c r="BC49" s="69"/>
      <c r="BD49" s="69"/>
      <c r="BE49" s="71"/>
      <c r="BF49" s="70"/>
      <c r="BG49" s="69"/>
      <c r="BH49" s="69"/>
      <c r="BI49" s="68"/>
      <c r="BJ49" s="70"/>
      <c r="BK49" s="69">
        <v>40</v>
      </c>
      <c r="BL49" s="69">
        <v>31</v>
      </c>
      <c r="BM49" s="114">
        <f>BL49/BK49*100-100</f>
        <v>-22.5</v>
      </c>
      <c r="BN49" s="70"/>
      <c r="BO49" s="69"/>
      <c r="BP49" s="69"/>
      <c r="BQ49" s="71"/>
      <c r="BR49" s="70"/>
      <c r="BS49" s="69">
        <v>1</v>
      </c>
      <c r="BT49" s="69">
        <v>0</v>
      </c>
      <c r="BU49" s="68">
        <f>BT49/BS49*100-100</f>
        <v>-100</v>
      </c>
      <c r="BV49" s="14"/>
      <c r="BW49" s="67" t="s">
        <v>128</v>
      </c>
      <c r="BX49" s="66">
        <f>C49+G49+K49+O49+S49+W49+AA49+AE49+AI49+AM49+AQ49+AU49+AY49+BC49+BG49+BK49+BO49+BS49</f>
        <v>405</v>
      </c>
      <c r="BY49" s="66">
        <f>D49+H49+L49+P49+T49+X49+AB49+AF49+AJ49+AN49+AR49+AV49+AZ49+BD49+BH49+BL49+BP49+BT49</f>
        <v>409</v>
      </c>
      <c r="BZ49" s="8">
        <f>BY49/BX49*100</f>
        <v>100.98765432098766</v>
      </c>
    </row>
    <row r="50" spans="1:78" s="4" customFormat="1" ht="15" customHeight="1" x14ac:dyDescent="0.25">
      <c r="A50" s="8">
        <v>45</v>
      </c>
      <c r="B50" s="19" t="s">
        <v>51</v>
      </c>
      <c r="C50" s="76">
        <v>40</v>
      </c>
      <c r="D50" s="76">
        <v>43</v>
      </c>
      <c r="E50" s="68">
        <f>D50/C50*100-100</f>
        <v>7.5</v>
      </c>
      <c r="F50" s="68"/>
      <c r="G50" s="75">
        <v>3</v>
      </c>
      <c r="H50" s="75">
        <v>4</v>
      </c>
      <c r="I50" s="68">
        <f>H50/G50*100-100</f>
        <v>33.333333333333314</v>
      </c>
      <c r="J50" s="68"/>
      <c r="K50" s="75"/>
      <c r="L50" s="75"/>
      <c r="M50" s="68"/>
      <c r="N50" s="72"/>
      <c r="O50" s="75"/>
      <c r="P50" s="75"/>
      <c r="Q50" s="68"/>
      <c r="R50" s="74"/>
      <c r="S50" s="69">
        <v>472</v>
      </c>
      <c r="T50" s="69">
        <v>495</v>
      </c>
      <c r="U50" s="71">
        <f>T50/S50*100-100</f>
        <v>4.8728813559322077</v>
      </c>
      <c r="V50" s="70"/>
      <c r="W50" s="69">
        <v>1</v>
      </c>
      <c r="X50" s="69">
        <v>1</v>
      </c>
      <c r="Y50" s="68">
        <f>X50/W50*100-100</f>
        <v>0</v>
      </c>
      <c r="Z50" s="70"/>
      <c r="AA50" s="69">
        <v>1</v>
      </c>
      <c r="AB50" s="69">
        <v>1</v>
      </c>
      <c r="AC50" s="68">
        <f>AB50/AA50*100-100</f>
        <v>0</v>
      </c>
      <c r="AD50" s="70"/>
      <c r="AE50" s="69">
        <v>5</v>
      </c>
      <c r="AF50" s="69">
        <v>4</v>
      </c>
      <c r="AG50" s="68">
        <f>AF50/AE50*100-100</f>
        <v>-20</v>
      </c>
      <c r="AH50" s="70"/>
      <c r="AI50" s="69"/>
      <c r="AJ50" s="69"/>
      <c r="AK50" s="71"/>
      <c r="AL50" s="70"/>
      <c r="AM50" s="69"/>
      <c r="AN50" s="69"/>
      <c r="AO50" s="68"/>
      <c r="AP50" s="70"/>
      <c r="AQ50" s="69">
        <v>408</v>
      </c>
      <c r="AR50" s="69">
        <v>426</v>
      </c>
      <c r="AS50" s="71">
        <f>AR50/AQ50*100-100</f>
        <v>4.4117647058823621</v>
      </c>
      <c r="AT50" s="70"/>
      <c r="AU50" s="73"/>
      <c r="AV50" s="73"/>
      <c r="AW50" s="68"/>
      <c r="AX50" s="70"/>
      <c r="AY50" s="69">
        <v>0</v>
      </c>
      <c r="AZ50" s="69">
        <v>1</v>
      </c>
      <c r="BA50" s="72"/>
      <c r="BB50" s="70"/>
      <c r="BC50" s="69"/>
      <c r="BD50" s="69"/>
      <c r="BE50" s="71"/>
      <c r="BF50" s="70"/>
      <c r="BG50" s="69"/>
      <c r="BH50" s="69"/>
      <c r="BI50" s="68"/>
      <c r="BJ50" s="70"/>
      <c r="BK50" s="69">
        <v>66</v>
      </c>
      <c r="BL50" s="69">
        <v>70</v>
      </c>
      <c r="BM50" s="114">
        <f>BL50/BK50*100-100</f>
        <v>6.0606060606060623</v>
      </c>
      <c r="BN50" s="70"/>
      <c r="BO50" s="69"/>
      <c r="BP50" s="69"/>
      <c r="BQ50" s="71"/>
      <c r="BR50" s="70"/>
      <c r="BS50" s="69">
        <v>1</v>
      </c>
      <c r="BT50" s="69">
        <v>1</v>
      </c>
      <c r="BU50" s="68">
        <f>BT50/BS50*100-100</f>
        <v>0</v>
      </c>
      <c r="BV50" s="14"/>
      <c r="BW50" s="67" t="s">
        <v>128</v>
      </c>
      <c r="BX50" s="66">
        <f>C50+G50+K50+O50+S50+W50+AA50+AE50+AI50+AM50+AQ50+AU50+AY50+BC50+BG50+BK50+BO50+BS50</f>
        <v>997</v>
      </c>
      <c r="BY50" s="66">
        <f>D50+H50+L50+P50+T50+X50+AB50+AF50+AJ50+AN50+AR50+AV50+AZ50+BD50+BH50+BL50+BP50+BT50</f>
        <v>1046</v>
      </c>
      <c r="BZ50" s="8">
        <f>BY50/BX50*100</f>
        <v>104.91474423269808</v>
      </c>
    </row>
    <row r="51" spans="1:78" s="4" customFormat="1" ht="15" customHeight="1" x14ac:dyDescent="0.25">
      <c r="A51" s="8"/>
      <c r="B51" s="19" t="s">
        <v>129</v>
      </c>
      <c r="C51" s="76">
        <v>6</v>
      </c>
      <c r="D51" s="76">
        <v>6</v>
      </c>
      <c r="E51" s="68">
        <f>D51/C51*100-100</f>
        <v>0</v>
      </c>
      <c r="F51" s="68"/>
      <c r="G51" s="75"/>
      <c r="H51" s="75"/>
      <c r="I51" s="68"/>
      <c r="J51" s="68"/>
      <c r="K51" s="75"/>
      <c r="L51" s="75"/>
      <c r="M51" s="68"/>
      <c r="N51" s="72"/>
      <c r="O51" s="75"/>
      <c r="P51" s="75"/>
      <c r="Q51" s="68"/>
      <c r="R51" s="74"/>
      <c r="S51" s="69">
        <v>613</v>
      </c>
      <c r="T51" s="69">
        <v>651</v>
      </c>
      <c r="U51" s="71">
        <f>T51/S51*100-100</f>
        <v>6.1990212071778075</v>
      </c>
      <c r="V51" s="70"/>
      <c r="W51" s="69"/>
      <c r="X51" s="69"/>
      <c r="Y51" s="68"/>
      <c r="Z51" s="70"/>
      <c r="AA51" s="69">
        <v>3</v>
      </c>
      <c r="AB51" s="69">
        <v>28</v>
      </c>
      <c r="AC51" s="68">
        <f>AB51/AA51*100-100</f>
        <v>833.33333333333337</v>
      </c>
      <c r="AD51" s="70"/>
      <c r="AE51" s="69"/>
      <c r="AF51" s="69"/>
      <c r="AG51" s="68"/>
      <c r="AH51" s="70"/>
      <c r="AI51" s="69"/>
      <c r="AJ51" s="69"/>
      <c r="AK51" s="71"/>
      <c r="AL51" s="70"/>
      <c r="AM51" s="69"/>
      <c r="AN51" s="69"/>
      <c r="AO51" s="68"/>
      <c r="AP51" s="70"/>
      <c r="AQ51" s="69">
        <v>575</v>
      </c>
      <c r="AR51" s="69">
        <v>576</v>
      </c>
      <c r="AS51" s="71">
        <f>AR51/AQ51*100-100</f>
        <v>0.17391304347826519</v>
      </c>
      <c r="AT51" s="70"/>
      <c r="AU51" s="73">
        <v>0</v>
      </c>
      <c r="AV51" s="73">
        <v>8</v>
      </c>
      <c r="AW51" s="68"/>
      <c r="AX51" s="70"/>
      <c r="AY51" s="69">
        <v>4</v>
      </c>
      <c r="AZ51" s="69">
        <v>3</v>
      </c>
      <c r="BA51" s="72">
        <f>AZ51/AY51*100-100</f>
        <v>-25</v>
      </c>
      <c r="BB51" s="70"/>
      <c r="BC51" s="69">
        <v>0</v>
      </c>
      <c r="BD51" s="69">
        <v>27</v>
      </c>
      <c r="BE51" s="71"/>
      <c r="BF51" s="70"/>
      <c r="BG51" s="69"/>
      <c r="BH51" s="69"/>
      <c r="BI51" s="68"/>
      <c r="BJ51" s="70"/>
      <c r="BK51" s="69">
        <v>123</v>
      </c>
      <c r="BL51" s="69">
        <v>101</v>
      </c>
      <c r="BM51" s="114">
        <f>BL51/BK51*100-100</f>
        <v>-17.886178861788622</v>
      </c>
      <c r="BN51" s="70"/>
      <c r="BO51" s="69">
        <v>10</v>
      </c>
      <c r="BP51" s="69">
        <v>11</v>
      </c>
      <c r="BQ51" s="71">
        <f>BP51/BO51*100-100</f>
        <v>10.000000000000014</v>
      </c>
      <c r="BR51" s="70"/>
      <c r="BS51" s="69">
        <v>1</v>
      </c>
      <c r="BT51" s="69">
        <v>2</v>
      </c>
      <c r="BU51" s="68">
        <f>BT51/BS51*100-100</f>
        <v>100</v>
      </c>
      <c r="BV51" s="14"/>
      <c r="BW51" s="67" t="s">
        <v>128</v>
      </c>
      <c r="BX51" s="66">
        <f>C51+G51+K51+O51+S51+W51+AA51+AE51+AI51+AM51+AQ51+AU51+AY51+BC51+BG51+BK51+BO51+BS51</f>
        <v>1335</v>
      </c>
      <c r="BY51" s="66">
        <f>D51+H51+L51+P51+T51+X51+AB51+AF51+AJ51+AN51+AR51+AV51+AZ51+BD51+BH51+BL51+BP51+BT51</f>
        <v>1413</v>
      </c>
      <c r="BZ51" s="8">
        <f>BY51/BX51*100</f>
        <v>105.84269662921348</v>
      </c>
    </row>
    <row r="52" spans="1:78" s="4" customFormat="1" ht="15" customHeight="1" x14ac:dyDescent="0.25">
      <c r="A52" s="8">
        <v>46</v>
      </c>
      <c r="B52" s="19" t="s">
        <v>52</v>
      </c>
      <c r="C52" s="76">
        <v>37</v>
      </c>
      <c r="D52" s="76">
        <v>43</v>
      </c>
      <c r="E52" s="68">
        <f>D52/C52*100-100</f>
        <v>16.21621621621621</v>
      </c>
      <c r="F52" s="68"/>
      <c r="G52" s="75">
        <v>1</v>
      </c>
      <c r="H52" s="75">
        <v>0</v>
      </c>
      <c r="I52" s="68">
        <f>H52/G52*100-100</f>
        <v>-100</v>
      </c>
      <c r="J52" s="68"/>
      <c r="K52" s="75"/>
      <c r="L52" s="75"/>
      <c r="M52" s="68"/>
      <c r="N52" s="72"/>
      <c r="O52" s="75"/>
      <c r="P52" s="75"/>
      <c r="Q52" s="68"/>
      <c r="R52" s="74"/>
      <c r="S52" s="69">
        <v>594</v>
      </c>
      <c r="T52" s="69">
        <v>690</v>
      </c>
      <c r="U52" s="71">
        <f>T52/S52*100-100</f>
        <v>16.161616161616152</v>
      </c>
      <c r="V52" s="70"/>
      <c r="W52" s="69"/>
      <c r="X52" s="69"/>
      <c r="Y52" s="68"/>
      <c r="Z52" s="70"/>
      <c r="AA52" s="69">
        <v>3</v>
      </c>
      <c r="AB52" s="69">
        <v>3</v>
      </c>
      <c r="AC52" s="68"/>
      <c r="AD52" s="70"/>
      <c r="AE52" s="69"/>
      <c r="AF52" s="69"/>
      <c r="AG52" s="68"/>
      <c r="AH52" s="70"/>
      <c r="AI52" s="69"/>
      <c r="AJ52" s="69"/>
      <c r="AK52" s="71"/>
      <c r="AL52" s="70"/>
      <c r="AM52" s="69"/>
      <c r="AN52" s="69"/>
      <c r="AO52" s="68"/>
      <c r="AP52" s="70"/>
      <c r="AQ52" s="69">
        <v>525</v>
      </c>
      <c r="AR52" s="69">
        <v>607</v>
      </c>
      <c r="AS52" s="71">
        <f>AR52/AQ52*100-100</f>
        <v>15.61904761904762</v>
      </c>
      <c r="AT52" s="70"/>
      <c r="AU52" s="73"/>
      <c r="AV52" s="73"/>
      <c r="AW52" s="68"/>
      <c r="AX52" s="70"/>
      <c r="AY52" s="69">
        <v>1</v>
      </c>
      <c r="AZ52" s="69">
        <v>1</v>
      </c>
      <c r="BA52" s="72">
        <f>AZ52/AY52*100-100</f>
        <v>0</v>
      </c>
      <c r="BB52" s="70"/>
      <c r="BC52" s="69">
        <v>22</v>
      </c>
      <c r="BD52" s="69">
        <v>83</v>
      </c>
      <c r="BE52" s="71">
        <f>BD52/BC52*100-100</f>
        <v>277.27272727272731</v>
      </c>
      <c r="BF52" s="70"/>
      <c r="BG52" s="69"/>
      <c r="BH52" s="69"/>
      <c r="BI52" s="68"/>
      <c r="BJ52" s="70"/>
      <c r="BK52" s="69">
        <v>50</v>
      </c>
      <c r="BL52" s="69">
        <v>0</v>
      </c>
      <c r="BM52" s="114">
        <f>BL52/BK52*100-100</f>
        <v>-100</v>
      </c>
      <c r="BN52" s="70"/>
      <c r="BO52" s="69"/>
      <c r="BP52" s="69"/>
      <c r="BQ52" s="71"/>
      <c r="BR52" s="70"/>
      <c r="BS52" s="69"/>
      <c r="BT52" s="69"/>
      <c r="BU52" s="68"/>
      <c r="BV52" s="14"/>
      <c r="BW52" s="67" t="s">
        <v>128</v>
      </c>
      <c r="BX52" s="66">
        <f>C52+G52+K52+O52+S52+W52+AA52+AE52+AI52+AM52+AQ52+AU52+AY52+BC52+BG52+BK52+BO52+BS52</f>
        <v>1233</v>
      </c>
      <c r="BY52" s="66">
        <f>D52+H52+L52+P52+T52+X52+AB52+AF52+AJ52+AN52+AR52+AV52+AZ52+BD52+BH52+BL52+BP52+BT52</f>
        <v>1427</v>
      </c>
      <c r="BZ52" s="8">
        <f>BY52/BX52*100</f>
        <v>115.73398215733984</v>
      </c>
    </row>
    <row r="53" spans="1:78" s="4" customFormat="1" ht="15" customHeight="1" x14ac:dyDescent="0.25">
      <c r="A53" s="8">
        <v>47</v>
      </c>
      <c r="B53" s="19" t="s">
        <v>53</v>
      </c>
      <c r="C53" s="76">
        <v>10</v>
      </c>
      <c r="D53" s="76">
        <v>12</v>
      </c>
      <c r="E53" s="68">
        <f>D53/C53*100-100</f>
        <v>20</v>
      </c>
      <c r="F53" s="68"/>
      <c r="G53" s="75">
        <v>1</v>
      </c>
      <c r="H53" s="75">
        <v>2</v>
      </c>
      <c r="I53" s="68">
        <f>H53/G53*100-100</f>
        <v>100</v>
      </c>
      <c r="J53" s="68"/>
      <c r="K53" s="75"/>
      <c r="L53" s="75"/>
      <c r="M53" s="68"/>
      <c r="N53" s="72"/>
      <c r="O53" s="75"/>
      <c r="P53" s="75"/>
      <c r="Q53" s="68"/>
      <c r="R53" s="74"/>
      <c r="S53" s="69">
        <v>616</v>
      </c>
      <c r="T53" s="69">
        <v>667</v>
      </c>
      <c r="U53" s="71">
        <f>T53/S53*100-100</f>
        <v>8.2792207792207932</v>
      </c>
      <c r="V53" s="70"/>
      <c r="W53" s="69"/>
      <c r="X53" s="69"/>
      <c r="Y53" s="68"/>
      <c r="Z53" s="70"/>
      <c r="AA53" s="69">
        <v>7</v>
      </c>
      <c r="AB53" s="69">
        <v>6</v>
      </c>
      <c r="AC53" s="68">
        <f>AB53/AA53*100-100</f>
        <v>-14.285714285714292</v>
      </c>
      <c r="AD53" s="70"/>
      <c r="AE53" s="69">
        <v>3</v>
      </c>
      <c r="AF53" s="69">
        <v>4</v>
      </c>
      <c r="AG53" s="68">
        <f>AF53/AE53*100-100</f>
        <v>33.333333333333314</v>
      </c>
      <c r="AH53" s="70"/>
      <c r="AI53" s="69"/>
      <c r="AJ53" s="69"/>
      <c r="AK53" s="71"/>
      <c r="AL53" s="70"/>
      <c r="AM53" s="69"/>
      <c r="AN53" s="69"/>
      <c r="AO53" s="68"/>
      <c r="AP53" s="70"/>
      <c r="AQ53" s="69">
        <v>464</v>
      </c>
      <c r="AR53" s="69">
        <v>472</v>
      </c>
      <c r="AS53" s="71">
        <f>AR53/AQ53*100-100</f>
        <v>1.7241379310344769</v>
      </c>
      <c r="AT53" s="70"/>
      <c r="AU53" s="73"/>
      <c r="AV53" s="73"/>
      <c r="AW53" s="68"/>
      <c r="AX53" s="70"/>
      <c r="AY53" s="69">
        <v>2</v>
      </c>
      <c r="AZ53" s="69">
        <v>3</v>
      </c>
      <c r="BA53" s="72">
        <f>AZ53/AY53*100-100</f>
        <v>50</v>
      </c>
      <c r="BB53" s="70"/>
      <c r="BC53" s="69">
        <v>23</v>
      </c>
      <c r="BD53" s="69">
        <v>27</v>
      </c>
      <c r="BE53" s="71">
        <f>BD53/BC53*100-100</f>
        <v>17.391304347826093</v>
      </c>
      <c r="BF53" s="70"/>
      <c r="BG53" s="69"/>
      <c r="BH53" s="69"/>
      <c r="BI53" s="68"/>
      <c r="BJ53" s="70"/>
      <c r="BK53" s="69">
        <v>58</v>
      </c>
      <c r="BL53" s="69">
        <v>55</v>
      </c>
      <c r="BM53" s="114">
        <f>BL53/BK53*100-100</f>
        <v>-5.1724137931034448</v>
      </c>
      <c r="BN53" s="70"/>
      <c r="BO53" s="69"/>
      <c r="BP53" s="69"/>
      <c r="BQ53" s="71"/>
      <c r="BR53" s="70"/>
      <c r="BS53" s="69">
        <v>1</v>
      </c>
      <c r="BT53" s="69">
        <v>0</v>
      </c>
      <c r="BU53" s="68">
        <f>BT53/BS53*100-100</f>
        <v>-100</v>
      </c>
      <c r="BV53" s="14"/>
      <c r="BW53" s="67" t="s">
        <v>128</v>
      </c>
      <c r="BX53" s="66">
        <f>C53+G53+K53+O53+S53+W53+AA53+AE53+AI53+AM53+AQ53+AU53+AY53+BC53+BG53+BK53+BO53+BS53</f>
        <v>1185</v>
      </c>
      <c r="BY53" s="66">
        <f>D53+H53+L53+P53+T53+X53+AB53+AF53+AJ53+AN53+AR53+AV53+AZ53+BD53+BH53+BL53+BP53+BT53</f>
        <v>1248</v>
      </c>
      <c r="BZ53" s="8">
        <f>BY53/BX53*100</f>
        <v>105.31645569620254</v>
      </c>
    </row>
    <row r="54" spans="1:78" s="4" customFormat="1" ht="15" customHeight="1" x14ac:dyDescent="0.25">
      <c r="A54" s="8">
        <v>48</v>
      </c>
      <c r="B54" s="19" t="s">
        <v>86</v>
      </c>
      <c r="C54" s="76">
        <v>1</v>
      </c>
      <c r="D54" s="76">
        <v>0</v>
      </c>
      <c r="E54" s="68">
        <f>D54/C54*100-100</f>
        <v>-100</v>
      </c>
      <c r="F54" s="68"/>
      <c r="G54" s="75">
        <v>1</v>
      </c>
      <c r="H54" s="75">
        <v>1</v>
      </c>
      <c r="I54" s="68">
        <f>H54/G54*100-100</f>
        <v>0</v>
      </c>
      <c r="J54" s="68"/>
      <c r="K54" s="75"/>
      <c r="L54" s="75"/>
      <c r="M54" s="68"/>
      <c r="N54" s="72"/>
      <c r="O54" s="75"/>
      <c r="P54" s="75"/>
      <c r="Q54" s="68"/>
      <c r="R54" s="74"/>
      <c r="S54" s="69">
        <v>745</v>
      </c>
      <c r="T54" s="69">
        <v>906</v>
      </c>
      <c r="U54" s="71">
        <f>T54/S54*100-100</f>
        <v>21.610738255033567</v>
      </c>
      <c r="V54" s="70"/>
      <c r="W54" s="69">
        <v>1</v>
      </c>
      <c r="X54" s="69">
        <v>1</v>
      </c>
      <c r="Y54" s="68">
        <f>X54/W54*100-100</f>
        <v>0</v>
      </c>
      <c r="Z54" s="70"/>
      <c r="AA54" s="69"/>
      <c r="AB54" s="69"/>
      <c r="AC54" s="68"/>
      <c r="AD54" s="70"/>
      <c r="AE54" s="69"/>
      <c r="AF54" s="69"/>
      <c r="AG54" s="68"/>
      <c r="AH54" s="70"/>
      <c r="AI54" s="69"/>
      <c r="AJ54" s="69"/>
      <c r="AK54" s="71"/>
      <c r="AL54" s="70"/>
      <c r="AM54" s="69"/>
      <c r="AN54" s="69"/>
      <c r="AO54" s="68"/>
      <c r="AP54" s="70"/>
      <c r="AQ54" s="69">
        <v>605</v>
      </c>
      <c r="AR54" s="69">
        <v>688</v>
      </c>
      <c r="AS54" s="71">
        <f>AR54/AQ54*100-100</f>
        <v>13.719008264462815</v>
      </c>
      <c r="AT54" s="70"/>
      <c r="AU54" s="73"/>
      <c r="AV54" s="73"/>
      <c r="AW54" s="68"/>
      <c r="AX54" s="70"/>
      <c r="AY54" s="69">
        <v>3</v>
      </c>
      <c r="AZ54" s="69">
        <v>4</v>
      </c>
      <c r="BA54" s="72">
        <f>AZ54/AY54*100-100</f>
        <v>33.333333333333314</v>
      </c>
      <c r="BB54" s="70"/>
      <c r="BC54" s="69">
        <v>142</v>
      </c>
      <c r="BD54" s="69">
        <v>131</v>
      </c>
      <c r="BE54" s="71">
        <f>BD54/BC54*100-100</f>
        <v>-7.7464788732394396</v>
      </c>
      <c r="BF54" s="70"/>
      <c r="BG54" s="69"/>
      <c r="BH54" s="69"/>
      <c r="BI54" s="68"/>
      <c r="BJ54" s="70"/>
      <c r="BK54" s="69"/>
      <c r="BL54" s="69"/>
      <c r="BM54" s="114"/>
      <c r="BN54" s="70"/>
      <c r="BO54" s="69"/>
      <c r="BP54" s="69"/>
      <c r="BQ54" s="71"/>
      <c r="BR54" s="70"/>
      <c r="BS54" s="69">
        <v>2</v>
      </c>
      <c r="BT54" s="69">
        <v>1</v>
      </c>
      <c r="BU54" s="68">
        <f>BT54/BS54*100-100</f>
        <v>-50</v>
      </c>
      <c r="BV54" s="14"/>
      <c r="BW54" s="67" t="s">
        <v>128</v>
      </c>
      <c r="BX54" s="66">
        <f>C54+G54+K54+O54+S54+W54+AA54+AE54+AI54+AM54+AQ54+AU54+AY54+BC54+BG54+BK54+BO54+BS54</f>
        <v>1500</v>
      </c>
      <c r="BY54" s="66">
        <f>D54+H54+L54+P54+T54+X54+AB54+AF54+AJ54+AN54+AR54+AV54+AZ54+BD54+BH54+BL54+BP54+BT54</f>
        <v>1732</v>
      </c>
      <c r="BZ54" s="8">
        <f>BY54/BX54*100</f>
        <v>115.46666666666667</v>
      </c>
    </row>
    <row r="55" spans="1:78" s="4" customFormat="1" ht="15" customHeight="1" x14ac:dyDescent="0.25">
      <c r="A55" s="8">
        <v>49</v>
      </c>
      <c r="B55" s="19" t="s">
        <v>54</v>
      </c>
      <c r="C55" s="76">
        <v>24</v>
      </c>
      <c r="D55" s="76">
        <v>31</v>
      </c>
      <c r="E55" s="68">
        <f>D55/C55*100-100</f>
        <v>29.166666666666686</v>
      </c>
      <c r="F55" s="68"/>
      <c r="G55" s="75">
        <v>0</v>
      </c>
      <c r="H55" s="75">
        <v>2</v>
      </c>
      <c r="I55" s="68"/>
      <c r="J55" s="68"/>
      <c r="K55" s="75"/>
      <c r="L55" s="75"/>
      <c r="M55" s="68"/>
      <c r="N55" s="72"/>
      <c r="O55" s="75"/>
      <c r="P55" s="75"/>
      <c r="Q55" s="68"/>
      <c r="R55" s="74"/>
      <c r="S55" s="69">
        <v>486</v>
      </c>
      <c r="T55" s="69">
        <v>502</v>
      </c>
      <c r="U55" s="71">
        <f>T55/S55*100-100</f>
        <v>3.2921810699588576</v>
      </c>
      <c r="V55" s="70"/>
      <c r="W55" s="69">
        <v>2</v>
      </c>
      <c r="X55" s="69">
        <v>3</v>
      </c>
      <c r="Y55" s="68">
        <f>X55/W55*100-100</f>
        <v>50</v>
      </c>
      <c r="Z55" s="70"/>
      <c r="AA55" s="69">
        <v>4</v>
      </c>
      <c r="AB55" s="69">
        <v>14</v>
      </c>
      <c r="AC55" s="68">
        <f>AB55/AA55*100-100</f>
        <v>250</v>
      </c>
      <c r="AD55" s="70"/>
      <c r="AE55" s="69"/>
      <c r="AF55" s="69"/>
      <c r="AG55" s="68"/>
      <c r="AH55" s="70"/>
      <c r="AI55" s="69"/>
      <c r="AJ55" s="69"/>
      <c r="AK55" s="71"/>
      <c r="AL55" s="70"/>
      <c r="AM55" s="69"/>
      <c r="AN55" s="69"/>
      <c r="AO55" s="68"/>
      <c r="AP55" s="70"/>
      <c r="AQ55" s="69">
        <v>618</v>
      </c>
      <c r="AR55" s="69">
        <v>605</v>
      </c>
      <c r="AS55" s="71">
        <f>AR55/AQ55*100-100</f>
        <v>-2.1035598705501712</v>
      </c>
      <c r="AT55" s="70"/>
      <c r="AU55" s="73"/>
      <c r="AV55" s="73"/>
      <c r="AW55" s="68"/>
      <c r="AX55" s="70"/>
      <c r="AY55" s="69">
        <v>7</v>
      </c>
      <c r="AZ55" s="69">
        <v>7</v>
      </c>
      <c r="BA55" s="72">
        <f>AZ55/AY55*100-100</f>
        <v>0</v>
      </c>
      <c r="BB55" s="70"/>
      <c r="BC55" s="69">
        <v>87</v>
      </c>
      <c r="BD55" s="69">
        <v>97</v>
      </c>
      <c r="BE55" s="71">
        <f>BD55/BC55*100-100</f>
        <v>11.494252873563227</v>
      </c>
      <c r="BF55" s="70"/>
      <c r="BG55" s="69">
        <v>0</v>
      </c>
      <c r="BH55" s="69">
        <v>2</v>
      </c>
      <c r="BI55" s="68"/>
      <c r="BJ55" s="70"/>
      <c r="BK55" s="69"/>
      <c r="BL55" s="69"/>
      <c r="BM55" s="114"/>
      <c r="BN55" s="70"/>
      <c r="BO55" s="69"/>
      <c r="BP55" s="69"/>
      <c r="BQ55" s="71"/>
      <c r="BR55" s="70"/>
      <c r="BS55" s="69"/>
      <c r="BT55" s="69"/>
      <c r="BU55" s="68"/>
      <c r="BV55" s="14"/>
      <c r="BW55" s="67" t="s">
        <v>128</v>
      </c>
      <c r="BX55" s="66">
        <f>C55+G55+K55+O55+S55+W55+AA55+AE55+AI55+AM55+AQ55+AU55+AY55+BC55+BG55+BK55+BO55+BS55</f>
        <v>1228</v>
      </c>
      <c r="BY55" s="66">
        <f>D55+H55+L55+P55+T55+X55+AB55+AF55+AJ55+AN55+AR55+AV55+AZ55+BD55+BH55+BL55+BP55+BT55</f>
        <v>1263</v>
      </c>
      <c r="BZ55" s="8">
        <f>BY55/BX55*100</f>
        <v>102.85016286644949</v>
      </c>
    </row>
    <row r="56" spans="1:78" s="4" customFormat="1" ht="15" customHeight="1" x14ac:dyDescent="0.25">
      <c r="A56" s="8">
        <v>50</v>
      </c>
      <c r="B56" s="19" t="s">
        <v>55</v>
      </c>
      <c r="C56" s="76"/>
      <c r="D56" s="76"/>
      <c r="E56" s="68"/>
      <c r="F56" s="68"/>
      <c r="G56" s="75"/>
      <c r="H56" s="75"/>
      <c r="I56" s="68"/>
      <c r="J56" s="68"/>
      <c r="K56" s="75"/>
      <c r="L56" s="75"/>
      <c r="M56" s="68"/>
      <c r="N56" s="72"/>
      <c r="O56" s="75"/>
      <c r="P56" s="75"/>
      <c r="Q56" s="68"/>
      <c r="R56" s="74"/>
      <c r="S56" s="69">
        <v>164</v>
      </c>
      <c r="T56" s="69">
        <v>156</v>
      </c>
      <c r="U56" s="71">
        <f>T56/S56*100-100</f>
        <v>-4.8780487804878021</v>
      </c>
      <c r="V56" s="70"/>
      <c r="W56" s="69"/>
      <c r="X56" s="69"/>
      <c r="Y56" s="68"/>
      <c r="Z56" s="70"/>
      <c r="AA56" s="69"/>
      <c r="AB56" s="69"/>
      <c r="AC56" s="68"/>
      <c r="AD56" s="70"/>
      <c r="AE56" s="69"/>
      <c r="AF56" s="69"/>
      <c r="AG56" s="68"/>
      <c r="AH56" s="70"/>
      <c r="AI56" s="69"/>
      <c r="AJ56" s="69"/>
      <c r="AK56" s="71"/>
      <c r="AL56" s="70"/>
      <c r="AM56" s="69"/>
      <c r="AN56" s="69"/>
      <c r="AO56" s="68"/>
      <c r="AP56" s="70"/>
      <c r="AQ56" s="69">
        <v>161</v>
      </c>
      <c r="AR56" s="69">
        <v>189</v>
      </c>
      <c r="AS56" s="71">
        <f>AR56/AQ56*100-100</f>
        <v>17.391304347826093</v>
      </c>
      <c r="AT56" s="70"/>
      <c r="AU56" s="73"/>
      <c r="AV56" s="73"/>
      <c r="AW56" s="68"/>
      <c r="AX56" s="70"/>
      <c r="AY56" s="69">
        <v>1</v>
      </c>
      <c r="AZ56" s="69">
        <v>1</v>
      </c>
      <c r="BA56" s="72">
        <f>AZ56/AY56*100-100</f>
        <v>0</v>
      </c>
      <c r="BB56" s="70"/>
      <c r="BC56" s="69"/>
      <c r="BD56" s="69"/>
      <c r="BE56" s="71"/>
      <c r="BF56" s="70"/>
      <c r="BG56" s="69"/>
      <c r="BH56" s="69"/>
      <c r="BI56" s="68"/>
      <c r="BJ56" s="70"/>
      <c r="BK56" s="69">
        <v>43</v>
      </c>
      <c r="BL56" s="69">
        <v>44</v>
      </c>
      <c r="BM56" s="114">
        <f>BL56/BK56*100-100</f>
        <v>2.3255813953488484</v>
      </c>
      <c r="BN56" s="70"/>
      <c r="BO56" s="69"/>
      <c r="BP56" s="69"/>
      <c r="BQ56" s="71"/>
      <c r="BR56" s="70"/>
      <c r="BS56" s="69"/>
      <c r="BT56" s="69"/>
      <c r="BU56" s="68"/>
      <c r="BV56" s="14"/>
      <c r="BW56" s="67" t="s">
        <v>128</v>
      </c>
      <c r="BX56" s="66">
        <f>C56+G56+K56+O56+S56+W56+AA56+AE56+AI56+AM56+AQ56+AU56+AY56+BC56+BG56+BK56+BO56+BS56</f>
        <v>369</v>
      </c>
      <c r="BY56" s="66">
        <f>D56+H56+L56+P56+T56+X56+AB56+AF56+AJ56+AN56+AR56+AV56+AZ56+BD56+BH56+BL56+BP56+BT56</f>
        <v>390</v>
      </c>
      <c r="BZ56" s="8">
        <f>BY56/BX56*100</f>
        <v>105.6910569105691</v>
      </c>
    </row>
    <row r="57" spans="1:78" s="4" customFormat="1" ht="15" customHeight="1" x14ac:dyDescent="0.25">
      <c r="A57" s="8">
        <v>51</v>
      </c>
      <c r="B57" s="19" t="s">
        <v>56</v>
      </c>
      <c r="C57" s="76"/>
      <c r="D57" s="76"/>
      <c r="E57" s="68"/>
      <c r="F57" s="68"/>
      <c r="G57" s="75"/>
      <c r="H57" s="75"/>
      <c r="I57" s="68"/>
      <c r="J57" s="68"/>
      <c r="K57" s="75"/>
      <c r="L57" s="75"/>
      <c r="M57" s="68"/>
      <c r="N57" s="72"/>
      <c r="O57" s="75"/>
      <c r="P57" s="75"/>
      <c r="Q57" s="68"/>
      <c r="R57" s="74"/>
      <c r="S57" s="69">
        <v>127</v>
      </c>
      <c r="T57" s="69">
        <v>128</v>
      </c>
      <c r="U57" s="71"/>
      <c r="V57" s="70"/>
      <c r="W57" s="69"/>
      <c r="X57" s="69"/>
      <c r="Y57" s="68"/>
      <c r="Z57" s="70"/>
      <c r="AA57" s="69"/>
      <c r="AB57" s="69"/>
      <c r="AC57" s="68"/>
      <c r="AD57" s="70"/>
      <c r="AE57" s="69"/>
      <c r="AF57" s="69"/>
      <c r="AG57" s="68"/>
      <c r="AH57" s="70"/>
      <c r="AI57" s="69"/>
      <c r="AJ57" s="69"/>
      <c r="AK57" s="71"/>
      <c r="AL57" s="70"/>
      <c r="AM57" s="69"/>
      <c r="AN57" s="69"/>
      <c r="AO57" s="68"/>
      <c r="AP57" s="70"/>
      <c r="AQ57" s="69">
        <v>440</v>
      </c>
      <c r="AR57" s="69">
        <v>445</v>
      </c>
      <c r="AS57" s="71">
        <f>AR57/AQ57*100-100</f>
        <v>1.1363636363636402</v>
      </c>
      <c r="AT57" s="70"/>
      <c r="AU57" s="73"/>
      <c r="AV57" s="73"/>
      <c r="AW57" s="68"/>
      <c r="AX57" s="70"/>
      <c r="AY57" s="69"/>
      <c r="AZ57" s="69"/>
      <c r="BA57" s="72"/>
      <c r="BB57" s="70"/>
      <c r="BC57" s="69">
        <v>229</v>
      </c>
      <c r="BD57" s="69">
        <v>241</v>
      </c>
      <c r="BE57" s="71">
        <f>BD57/BC57*100-100</f>
        <v>5.2401746724890756</v>
      </c>
      <c r="BF57" s="70"/>
      <c r="BG57" s="69"/>
      <c r="BH57" s="69"/>
      <c r="BI57" s="68"/>
      <c r="BJ57" s="70"/>
      <c r="BK57" s="69"/>
      <c r="BL57" s="69"/>
      <c r="BM57" s="114"/>
      <c r="BN57" s="70"/>
      <c r="BO57" s="69"/>
      <c r="BP57" s="69"/>
      <c r="BQ57" s="71"/>
      <c r="BR57" s="70"/>
      <c r="BS57" s="69"/>
      <c r="BT57" s="69"/>
      <c r="BU57" s="68"/>
      <c r="BV57" s="14"/>
      <c r="BW57" s="67" t="s">
        <v>128</v>
      </c>
      <c r="BX57" s="66">
        <f>C57+G57+K57+O57+S57+W57+AA57+AE57+AI57+AM57+AQ57+AU57+AY57+BC57+BG57+BK57+BO57+BS57</f>
        <v>796</v>
      </c>
      <c r="BY57" s="66">
        <f>D57+H57+L57+P57+T57+X57+AB57+AF57+AJ57+AN57+AR57+AV57+AZ57+BD57+BH57+BL57+BP57+BT57</f>
        <v>814</v>
      </c>
      <c r="BZ57" s="8">
        <f>BY57/BX57*100</f>
        <v>102.26130653266333</v>
      </c>
    </row>
    <row r="58" spans="1:78" s="58" customFormat="1" ht="15" customHeight="1" x14ac:dyDescent="0.25">
      <c r="A58" s="59"/>
      <c r="B58" s="65" t="s">
        <v>57</v>
      </c>
      <c r="C58" s="63">
        <f>SUM(C7:C57)</f>
        <v>450</v>
      </c>
      <c r="D58" s="63">
        <f>SUM(D7:D57)</f>
        <v>596</v>
      </c>
      <c r="E58" s="62"/>
      <c r="F58" s="62"/>
      <c r="G58" s="63">
        <f>SUM(G7:G57)</f>
        <v>20</v>
      </c>
      <c r="H58" s="63">
        <f>SUM(H7:H57)</f>
        <v>34</v>
      </c>
      <c r="I58" s="62"/>
      <c r="J58" s="62"/>
      <c r="K58" s="63">
        <f>SUM(K7:K57)</f>
        <v>671</v>
      </c>
      <c r="L58" s="63">
        <f>SUM(L7:L57)</f>
        <v>472</v>
      </c>
      <c r="M58" s="62"/>
      <c r="N58" s="62"/>
      <c r="O58" s="63">
        <f>SUM(O7:O57)</f>
        <v>0</v>
      </c>
      <c r="P58" s="63">
        <f>SUM(P7:P57)</f>
        <v>0</v>
      </c>
      <c r="Q58" s="62"/>
      <c r="R58" s="62"/>
      <c r="S58" s="63">
        <f>SUM(S7:S57)</f>
        <v>19287</v>
      </c>
      <c r="T58" s="63">
        <f>SUM(T7:T57)</f>
        <v>20022</v>
      </c>
      <c r="U58" s="64"/>
      <c r="V58" s="62"/>
      <c r="W58" s="63">
        <f>SUM(W7:W57)</f>
        <v>50</v>
      </c>
      <c r="X58" s="63">
        <f>SUM(X7:X57)</f>
        <v>59</v>
      </c>
      <c r="Y58" s="62"/>
      <c r="Z58" s="62"/>
      <c r="AA58" s="63">
        <f>SUM(AA7:AA57)</f>
        <v>288</v>
      </c>
      <c r="AB58" s="63">
        <f>SUM(AB7:AB57)</f>
        <v>383</v>
      </c>
      <c r="AC58" s="63"/>
      <c r="AD58" s="63"/>
      <c r="AE58" s="63">
        <f>SUM(AE7:AE57)</f>
        <v>24</v>
      </c>
      <c r="AF58" s="63">
        <f>SUM(AF7:AF57)</f>
        <v>39</v>
      </c>
      <c r="AG58" s="63"/>
      <c r="AH58" s="63"/>
      <c r="AI58" s="63">
        <f>SUM(AI7:AI57)</f>
        <v>3374</v>
      </c>
      <c r="AJ58" s="63">
        <f>SUM(AJ7:AJ57)</f>
        <v>3379</v>
      </c>
      <c r="AK58" s="64"/>
      <c r="AL58" s="62"/>
      <c r="AM58" s="63">
        <f>SUM(AM7:AM57)</f>
        <v>3</v>
      </c>
      <c r="AN58" s="63">
        <f>SUM(AN7:AN57)</f>
        <v>2</v>
      </c>
      <c r="AO58" s="62"/>
      <c r="AP58" s="62"/>
      <c r="AQ58" s="63">
        <f>SUM(AQ7:AQ57)</f>
        <v>17178</v>
      </c>
      <c r="AR58" s="63">
        <f>SUM(AR7:AR57)</f>
        <v>17516</v>
      </c>
      <c r="AS58" s="64"/>
      <c r="AT58" s="62"/>
      <c r="AU58" s="63">
        <f>SUM(AU7:AU57)</f>
        <v>25</v>
      </c>
      <c r="AV58" s="63">
        <f>SUM(AV7:AV57)</f>
        <v>33</v>
      </c>
      <c r="AW58" s="62"/>
      <c r="AX58" s="62"/>
      <c r="AY58" s="63">
        <f>SUM(AY7:AY57)</f>
        <v>112</v>
      </c>
      <c r="AZ58" s="63">
        <f>SUM(AZ7:AZ57)</f>
        <v>140</v>
      </c>
      <c r="BA58" s="63"/>
      <c r="BB58" s="62"/>
      <c r="BC58" s="63">
        <f>SUM(BC7:BC57)</f>
        <v>2723</v>
      </c>
      <c r="BD58" s="63">
        <f>SUM(BD7:BD57)</f>
        <v>2702</v>
      </c>
      <c r="BE58" s="64"/>
      <c r="BF58" s="62"/>
      <c r="BG58" s="63">
        <f>SUM(BG7:BG57)</f>
        <v>0</v>
      </c>
      <c r="BH58" s="63">
        <f>SUM(BH7:BH57)</f>
        <v>3</v>
      </c>
      <c r="BI58" s="63"/>
      <c r="BJ58" s="63"/>
      <c r="BK58" s="63">
        <f>SUM(BK7:BK57)</f>
        <v>1757</v>
      </c>
      <c r="BL58" s="63">
        <f>SUM(BL7:BL57)</f>
        <v>1725</v>
      </c>
      <c r="BM58" s="113"/>
      <c r="BN58" s="62"/>
      <c r="BO58" s="63">
        <f>SUM(BO7:BO57)</f>
        <v>145</v>
      </c>
      <c r="BP58" s="63">
        <f>SUM(BP7:BP57)</f>
        <v>150</v>
      </c>
      <c r="BQ58" s="64"/>
      <c r="BR58" s="63"/>
      <c r="BS58" s="63">
        <f>SUM(BS7:BS57)</f>
        <v>18</v>
      </c>
      <c r="BT58" s="63">
        <f>SUM(BT7:BT57)</f>
        <v>22</v>
      </c>
      <c r="BU58" s="62"/>
      <c r="BV58" s="59"/>
      <c r="BW58" s="61" t="s">
        <v>128</v>
      </c>
      <c r="BX58" s="60">
        <f>C58+G58+K58+O58+S58+W58+AA58+AE58+AI58+AM58+AQ58+AU58+AY58+BC58+BG58+BK58+BO58+BS58</f>
        <v>46125</v>
      </c>
      <c r="BY58" s="60">
        <f>D58+H58+L58+P58+T58+X58+AB58+AF58+AJ58+AN58+AR58+AV58+AZ58+BD58+BH58+BL58+BP58+BT58</f>
        <v>47277</v>
      </c>
      <c r="BZ58" s="59">
        <f>BY58/BX58*100</f>
        <v>102.49756097560976</v>
      </c>
    </row>
    <row r="59" spans="1:78" s="4" customFormat="1" x14ac:dyDescent="0.25">
      <c r="B59" s="32"/>
      <c r="U59" s="55"/>
      <c r="AA59" s="39"/>
      <c r="AB59" s="39"/>
      <c r="AK59" s="55"/>
      <c r="AS59" s="55"/>
      <c r="BA59" s="38"/>
      <c r="BE59" s="55"/>
      <c r="BM59" s="112"/>
      <c r="BQ59" s="55"/>
      <c r="BX59" s="54"/>
      <c r="BY59" s="54"/>
    </row>
    <row r="60" spans="1:78" s="4" customFormat="1" x14ac:dyDescent="0.25">
      <c r="U60" s="55"/>
      <c r="AA60" s="39"/>
      <c r="AB60" s="39"/>
      <c r="AK60" s="55"/>
      <c r="AS60" s="55"/>
      <c r="BA60" s="38"/>
      <c r="BE60" s="55"/>
      <c r="BM60" s="112"/>
      <c r="BQ60" s="55"/>
      <c r="BX60" s="54"/>
      <c r="BY60" s="54"/>
    </row>
    <row r="61" spans="1:78" s="4" customFormat="1" x14ac:dyDescent="0.25">
      <c r="U61" s="55"/>
      <c r="AA61" s="39"/>
      <c r="AB61" s="39"/>
      <c r="AK61" s="55"/>
      <c r="AS61" s="55"/>
      <c r="BA61" s="38"/>
      <c r="BE61" s="55"/>
      <c r="BM61" s="112"/>
      <c r="BQ61" s="55"/>
      <c r="BX61" s="54"/>
      <c r="BY61" s="54"/>
    </row>
    <row r="62" spans="1:78" s="4" customFormat="1" x14ac:dyDescent="0.25">
      <c r="U62" s="55"/>
      <c r="AA62" s="39"/>
      <c r="AB62" s="39"/>
      <c r="AK62" s="55"/>
      <c r="AS62" s="55"/>
      <c r="BA62" s="38"/>
      <c r="BE62" s="55"/>
      <c r="BM62" s="112"/>
      <c r="BQ62" s="55"/>
      <c r="BX62" s="54"/>
      <c r="BY62" s="54"/>
    </row>
    <row r="63" spans="1:78" s="4" customFormat="1" x14ac:dyDescent="0.25">
      <c r="U63" s="55"/>
      <c r="AA63" s="39"/>
      <c r="AB63" s="39"/>
      <c r="AK63" s="55"/>
      <c r="AS63" s="55"/>
      <c r="BA63" s="38"/>
      <c r="BE63" s="55"/>
      <c r="BM63" s="112"/>
      <c r="BQ63" s="55"/>
      <c r="BX63" s="54"/>
      <c r="BY63" s="54"/>
    </row>
    <row r="64" spans="1:78" s="4" customFormat="1" x14ac:dyDescent="0.25">
      <c r="U64" s="55"/>
      <c r="AA64" s="39"/>
      <c r="AB64" s="39"/>
      <c r="AK64" s="55"/>
      <c r="AS64" s="55"/>
      <c r="BA64" s="38"/>
      <c r="BE64" s="55"/>
      <c r="BM64" s="112"/>
      <c r="BQ64" s="55"/>
      <c r="BX64" s="54"/>
      <c r="BY64" s="54"/>
    </row>
    <row r="65" spans="2:77" s="4" customFormat="1" x14ac:dyDescent="0.25">
      <c r="U65" s="55"/>
      <c r="AA65" s="39"/>
      <c r="AB65" s="39"/>
      <c r="AK65" s="55"/>
      <c r="AS65" s="55"/>
      <c r="BA65" s="38"/>
      <c r="BE65" s="55"/>
      <c r="BM65" s="112"/>
      <c r="BQ65" s="55"/>
      <c r="BX65" s="54"/>
      <c r="BY65" s="54"/>
    </row>
    <row r="66" spans="2:77" s="4" customFormat="1" x14ac:dyDescent="0.25">
      <c r="B66" s="106"/>
      <c r="D66" s="106"/>
      <c r="H66" s="106"/>
      <c r="L66" s="106"/>
      <c r="T66" s="106"/>
      <c r="U66" s="55"/>
      <c r="X66" s="106"/>
      <c r="AA66" s="39"/>
      <c r="AB66" s="110"/>
      <c r="AF66" s="106"/>
      <c r="AJ66" s="106"/>
      <c r="AK66" s="55"/>
      <c r="AN66" s="106"/>
      <c r="AR66" s="106"/>
      <c r="AS66" s="55"/>
      <c r="AV66" s="106"/>
      <c r="AZ66" s="106"/>
      <c r="BA66" s="38"/>
      <c r="BD66" s="106"/>
      <c r="BE66" s="55"/>
      <c r="BH66" s="106"/>
      <c r="BL66" s="106"/>
      <c r="BM66" s="112"/>
      <c r="BP66" s="106"/>
      <c r="BQ66" s="55"/>
      <c r="BT66" s="106"/>
      <c r="BX66" s="54"/>
      <c r="BY66" s="104"/>
    </row>
    <row r="67" spans="2:77" s="4" customFormat="1" x14ac:dyDescent="0.25">
      <c r="B67" s="106"/>
      <c r="D67" s="106"/>
      <c r="H67" s="106"/>
      <c r="L67" s="106"/>
      <c r="T67" s="106"/>
      <c r="U67" s="55"/>
      <c r="X67" s="106"/>
      <c r="AA67" s="39"/>
      <c r="AB67" s="110"/>
      <c r="AF67" s="106"/>
      <c r="AJ67" s="106"/>
      <c r="AK67" s="55"/>
      <c r="AN67" s="106"/>
      <c r="AR67" s="106"/>
      <c r="AS67" s="55"/>
      <c r="AV67" s="106"/>
      <c r="AZ67" s="106"/>
      <c r="BA67" s="38"/>
      <c r="BD67" s="106"/>
      <c r="BE67" s="55"/>
      <c r="BH67" s="106"/>
      <c r="BL67" s="106"/>
      <c r="BM67" s="112"/>
      <c r="BP67" s="106"/>
      <c r="BQ67" s="55"/>
      <c r="BT67" s="106"/>
      <c r="BX67" s="54"/>
      <c r="BY67" s="104"/>
    </row>
    <row r="68" spans="2:77" s="4" customFormat="1" x14ac:dyDescent="0.25">
      <c r="B68" s="106"/>
      <c r="D68" s="106"/>
      <c r="H68" s="106"/>
      <c r="L68" s="106"/>
      <c r="T68" s="106"/>
      <c r="U68" s="55"/>
      <c r="X68" s="106"/>
      <c r="AA68" s="39"/>
      <c r="AB68" s="110"/>
      <c r="AF68" s="106"/>
      <c r="AJ68" s="106"/>
      <c r="AK68" s="55"/>
      <c r="AN68" s="106"/>
      <c r="AR68" s="106"/>
      <c r="AS68" s="55"/>
      <c r="AV68" s="106"/>
      <c r="AZ68" s="106"/>
      <c r="BA68" s="38"/>
      <c r="BD68" s="106"/>
      <c r="BE68" s="55"/>
      <c r="BH68" s="106"/>
      <c r="BL68" s="106"/>
      <c r="BM68" s="112"/>
      <c r="BP68" s="106"/>
      <c r="BQ68" s="55"/>
      <c r="BT68" s="106"/>
      <c r="BX68" s="54"/>
      <c r="BY68" s="104"/>
    </row>
    <row r="69" spans="2:77" s="4" customFormat="1" x14ac:dyDescent="0.25">
      <c r="B69" s="106"/>
      <c r="D69" s="106"/>
      <c r="H69" s="106"/>
      <c r="L69" s="106"/>
      <c r="T69" s="106"/>
      <c r="U69" s="55"/>
      <c r="X69" s="106"/>
      <c r="AA69" s="39"/>
      <c r="AB69" s="110"/>
      <c r="AF69" s="106"/>
      <c r="AJ69" s="106"/>
      <c r="AK69" s="55"/>
      <c r="AN69" s="106"/>
      <c r="AR69" s="106"/>
      <c r="AS69" s="55"/>
      <c r="AV69" s="106"/>
      <c r="AZ69" s="106"/>
      <c r="BA69" s="38"/>
      <c r="BD69" s="106"/>
      <c r="BE69" s="55"/>
      <c r="BH69" s="106"/>
      <c r="BL69" s="106"/>
      <c r="BM69" s="112"/>
      <c r="BP69" s="106"/>
      <c r="BQ69" s="55"/>
      <c r="BT69" s="106"/>
      <c r="BX69" s="54"/>
      <c r="BY69" s="104"/>
    </row>
    <row r="70" spans="2:77" s="4" customFormat="1" x14ac:dyDescent="0.25">
      <c r="B70" s="106"/>
      <c r="D70" s="106"/>
      <c r="H70" s="106"/>
      <c r="L70" s="106"/>
      <c r="T70" s="106"/>
      <c r="U70" s="55"/>
      <c r="X70" s="106"/>
      <c r="AA70" s="39"/>
      <c r="AB70" s="110"/>
      <c r="AF70" s="106"/>
      <c r="AJ70" s="106"/>
      <c r="AK70" s="55"/>
      <c r="AN70" s="106"/>
      <c r="AR70" s="106"/>
      <c r="AS70" s="55"/>
      <c r="AV70" s="106"/>
      <c r="AZ70" s="106"/>
      <c r="BA70" s="38"/>
      <c r="BD70" s="106"/>
      <c r="BE70" s="55"/>
      <c r="BH70" s="106"/>
      <c r="BL70" s="106"/>
      <c r="BM70" s="112"/>
      <c r="BP70" s="106"/>
      <c r="BQ70" s="55"/>
      <c r="BT70" s="106"/>
      <c r="BX70" s="54"/>
      <c r="BY70" s="104"/>
    </row>
    <row r="71" spans="2:77" s="4" customFormat="1" x14ac:dyDescent="0.25">
      <c r="B71" s="106"/>
      <c r="D71" s="106"/>
      <c r="H71" s="106"/>
      <c r="L71" s="106"/>
      <c r="T71" s="106"/>
      <c r="U71" s="55"/>
      <c r="X71" s="106"/>
      <c r="AA71" s="39"/>
      <c r="AB71" s="110"/>
      <c r="AF71" s="106"/>
      <c r="AJ71" s="106"/>
      <c r="AK71" s="55"/>
      <c r="AN71" s="106"/>
      <c r="AR71" s="106"/>
      <c r="AS71" s="55"/>
      <c r="AV71" s="106"/>
      <c r="AZ71" s="106"/>
      <c r="BA71" s="38"/>
      <c r="BD71" s="106"/>
      <c r="BE71" s="55"/>
      <c r="BH71" s="106"/>
      <c r="BL71" s="106"/>
      <c r="BM71" s="112"/>
      <c r="BP71" s="106"/>
      <c r="BQ71" s="55"/>
      <c r="BT71" s="106"/>
      <c r="BX71" s="54"/>
      <c r="BY71" s="104"/>
    </row>
    <row r="72" spans="2:77" s="4" customFormat="1" x14ac:dyDescent="0.25">
      <c r="B72" s="106"/>
      <c r="D72" s="106"/>
      <c r="H72" s="106"/>
      <c r="L72" s="106"/>
      <c r="T72" s="106"/>
      <c r="U72" s="55"/>
      <c r="X72" s="106"/>
      <c r="AA72" s="39"/>
      <c r="AB72" s="110"/>
      <c r="AF72" s="106"/>
      <c r="AJ72" s="106"/>
      <c r="AK72" s="55"/>
      <c r="AN72" s="106"/>
      <c r="AR72" s="106"/>
      <c r="AS72" s="55"/>
      <c r="AV72" s="106"/>
      <c r="AZ72" s="106"/>
      <c r="BA72" s="38"/>
      <c r="BD72" s="106"/>
      <c r="BE72" s="55"/>
      <c r="BH72" s="106"/>
      <c r="BL72" s="106"/>
      <c r="BM72" s="112"/>
      <c r="BP72" s="106"/>
      <c r="BQ72" s="55"/>
      <c r="BT72" s="106"/>
      <c r="BX72" s="54"/>
      <c r="BY72" s="104"/>
    </row>
    <row r="73" spans="2:77" s="4" customFormat="1" x14ac:dyDescent="0.25">
      <c r="B73" s="106"/>
      <c r="D73" s="106"/>
      <c r="H73" s="106"/>
      <c r="L73" s="106"/>
      <c r="T73" s="106"/>
      <c r="U73" s="55"/>
      <c r="X73" s="106"/>
      <c r="AA73" s="39"/>
      <c r="AB73" s="110"/>
      <c r="AF73" s="106"/>
      <c r="AJ73" s="106"/>
      <c r="AK73" s="55"/>
      <c r="AN73" s="106"/>
      <c r="AR73" s="106"/>
      <c r="AS73" s="55"/>
      <c r="AV73" s="106"/>
      <c r="AZ73" s="106"/>
      <c r="BA73" s="38"/>
      <c r="BD73" s="106"/>
      <c r="BE73" s="55"/>
      <c r="BH73" s="106"/>
      <c r="BL73" s="106"/>
      <c r="BM73" s="112"/>
      <c r="BP73" s="106"/>
      <c r="BQ73" s="55"/>
      <c r="BT73" s="106"/>
      <c r="BX73" s="54"/>
      <c r="BY73" s="104"/>
    </row>
    <row r="74" spans="2:77" s="4" customFormat="1" x14ac:dyDescent="0.25">
      <c r="B74" s="106"/>
      <c r="D74" s="106"/>
      <c r="H74" s="106"/>
      <c r="L74" s="106"/>
      <c r="T74" s="106"/>
      <c r="U74" s="55"/>
      <c r="X74" s="106"/>
      <c r="AA74" s="39"/>
      <c r="AB74" s="110"/>
      <c r="AF74" s="106"/>
      <c r="AJ74" s="106"/>
      <c r="AK74" s="55"/>
      <c r="AN74" s="106"/>
      <c r="AR74" s="106"/>
      <c r="AS74" s="55"/>
      <c r="AV74" s="106"/>
      <c r="AZ74" s="106"/>
      <c r="BA74" s="38"/>
      <c r="BD74" s="106"/>
      <c r="BE74" s="55"/>
      <c r="BH74" s="106"/>
      <c r="BL74" s="106"/>
      <c r="BM74" s="112"/>
      <c r="BP74" s="106"/>
      <c r="BQ74" s="55"/>
      <c r="BT74" s="106"/>
      <c r="BX74" s="54"/>
      <c r="BY74" s="104"/>
    </row>
    <row r="75" spans="2:77" s="4" customFormat="1" x14ac:dyDescent="0.25">
      <c r="B75" s="106"/>
      <c r="D75" s="106"/>
      <c r="H75" s="106"/>
      <c r="L75" s="106"/>
      <c r="T75" s="106"/>
      <c r="U75" s="55"/>
      <c r="X75" s="106"/>
      <c r="AA75" s="39"/>
      <c r="AB75" s="110"/>
      <c r="AF75" s="106"/>
      <c r="AJ75" s="106"/>
      <c r="AK75" s="55"/>
      <c r="AN75" s="106"/>
      <c r="AR75" s="106"/>
      <c r="AS75" s="55"/>
      <c r="AV75" s="106"/>
      <c r="AZ75" s="106"/>
      <c r="BA75" s="38"/>
      <c r="BD75" s="106"/>
      <c r="BE75" s="55"/>
      <c r="BH75" s="106"/>
      <c r="BL75" s="106"/>
      <c r="BM75" s="112"/>
      <c r="BP75" s="106"/>
      <c r="BQ75" s="55"/>
      <c r="BT75" s="106"/>
      <c r="BX75" s="54"/>
      <c r="BY75" s="104"/>
    </row>
    <row r="76" spans="2:77" s="4" customFormat="1" x14ac:dyDescent="0.25">
      <c r="B76" s="106"/>
      <c r="D76" s="106"/>
      <c r="H76" s="106"/>
      <c r="L76" s="106"/>
      <c r="T76" s="106"/>
      <c r="U76" s="55"/>
      <c r="X76" s="106"/>
      <c r="AA76" s="39"/>
      <c r="AB76" s="110"/>
      <c r="AF76" s="106"/>
      <c r="AJ76" s="106"/>
      <c r="AK76" s="55"/>
      <c r="AN76" s="106"/>
      <c r="AR76" s="106"/>
      <c r="AS76" s="55"/>
      <c r="AV76" s="106"/>
      <c r="AZ76" s="106"/>
      <c r="BA76" s="38"/>
      <c r="BD76" s="106"/>
      <c r="BE76" s="55"/>
      <c r="BH76" s="106"/>
      <c r="BL76" s="106"/>
      <c r="BM76" s="112"/>
      <c r="BP76" s="106"/>
      <c r="BQ76" s="55"/>
      <c r="BT76" s="106"/>
      <c r="BX76" s="54"/>
      <c r="BY76" s="104"/>
    </row>
    <row r="77" spans="2:77" s="4" customFormat="1" x14ac:dyDescent="0.25">
      <c r="B77" s="106"/>
      <c r="D77" s="106"/>
      <c r="H77" s="106"/>
      <c r="L77" s="106"/>
      <c r="T77" s="106"/>
      <c r="U77" s="55"/>
      <c r="X77" s="106"/>
      <c r="AA77" s="39"/>
      <c r="AB77" s="110"/>
      <c r="AF77" s="106"/>
      <c r="AJ77" s="106"/>
      <c r="AK77" s="55"/>
      <c r="AN77" s="106"/>
      <c r="AR77" s="106"/>
      <c r="AS77" s="55"/>
      <c r="AV77" s="106"/>
      <c r="AZ77" s="106"/>
      <c r="BA77" s="38"/>
      <c r="BD77" s="106"/>
      <c r="BE77" s="55"/>
      <c r="BH77" s="106"/>
      <c r="BL77" s="106"/>
      <c r="BM77" s="112"/>
      <c r="BP77" s="106"/>
      <c r="BQ77" s="55"/>
      <c r="BT77" s="106"/>
      <c r="BX77" s="54"/>
      <c r="BY77" s="104"/>
    </row>
    <row r="78" spans="2:77" s="4" customFormat="1" x14ac:dyDescent="0.25">
      <c r="B78" s="106"/>
      <c r="D78" s="106"/>
      <c r="H78" s="106"/>
      <c r="L78" s="106"/>
      <c r="T78" s="106"/>
      <c r="U78" s="55"/>
      <c r="X78" s="106"/>
      <c r="AA78" s="39"/>
      <c r="AB78" s="110"/>
      <c r="AF78" s="106"/>
      <c r="AJ78" s="106"/>
      <c r="AK78" s="55"/>
      <c r="AN78" s="106"/>
      <c r="AR78" s="106"/>
      <c r="AS78" s="55"/>
      <c r="AV78" s="106"/>
      <c r="AZ78" s="106"/>
      <c r="BA78" s="38"/>
      <c r="BD78" s="106"/>
      <c r="BE78" s="55"/>
      <c r="BH78" s="106"/>
      <c r="BL78" s="106"/>
      <c r="BM78" s="112"/>
      <c r="BP78" s="106"/>
      <c r="BQ78" s="55"/>
      <c r="BT78" s="106"/>
      <c r="BX78" s="54"/>
      <c r="BY78" s="104"/>
    </row>
    <row r="79" spans="2:77" s="4" customFormat="1" x14ac:dyDescent="0.25">
      <c r="B79" s="106"/>
      <c r="D79" s="106"/>
      <c r="H79" s="106"/>
      <c r="L79" s="106"/>
      <c r="T79" s="106"/>
      <c r="U79" s="55"/>
      <c r="X79" s="106"/>
      <c r="AA79" s="39"/>
      <c r="AB79" s="110"/>
      <c r="AF79" s="106"/>
      <c r="AJ79" s="106"/>
      <c r="AK79" s="55"/>
      <c r="AN79" s="106"/>
      <c r="AR79" s="106"/>
      <c r="AS79" s="55"/>
      <c r="AV79" s="106"/>
      <c r="AZ79" s="106"/>
      <c r="BA79" s="38"/>
      <c r="BD79" s="106"/>
      <c r="BE79" s="55"/>
      <c r="BH79" s="106"/>
      <c r="BL79" s="106"/>
      <c r="BM79" s="112"/>
      <c r="BP79" s="106"/>
      <c r="BQ79" s="55"/>
      <c r="BT79" s="106"/>
      <c r="BX79" s="54"/>
      <c r="BY79" s="104"/>
    </row>
    <row r="80" spans="2:77" s="4" customFormat="1" x14ac:dyDescent="0.25">
      <c r="B80" s="106"/>
      <c r="D80" s="106"/>
      <c r="H80" s="106"/>
      <c r="L80" s="106"/>
      <c r="T80" s="106"/>
      <c r="U80" s="55"/>
      <c r="X80" s="106"/>
      <c r="AA80" s="39"/>
      <c r="AB80" s="110"/>
      <c r="AF80" s="106"/>
      <c r="AJ80" s="106"/>
      <c r="AK80" s="55"/>
      <c r="AN80" s="106"/>
      <c r="AR80" s="106"/>
      <c r="AS80" s="55"/>
      <c r="AV80" s="106"/>
      <c r="AZ80" s="106"/>
      <c r="BA80" s="38"/>
      <c r="BD80" s="106"/>
      <c r="BE80" s="55"/>
      <c r="BH80" s="106"/>
      <c r="BL80" s="106"/>
      <c r="BM80" s="112"/>
      <c r="BP80" s="106"/>
      <c r="BQ80" s="55"/>
      <c r="BT80" s="106"/>
      <c r="BX80" s="54"/>
      <c r="BY80" s="104"/>
    </row>
    <row r="81" spans="2:77" s="4" customFormat="1" x14ac:dyDescent="0.25">
      <c r="B81" s="106"/>
      <c r="D81" s="106"/>
      <c r="H81" s="106"/>
      <c r="L81" s="106"/>
      <c r="T81" s="106"/>
      <c r="U81" s="55"/>
      <c r="X81" s="106"/>
      <c r="AA81" s="39"/>
      <c r="AB81" s="110"/>
      <c r="AF81" s="106"/>
      <c r="AJ81" s="106"/>
      <c r="AK81" s="55"/>
      <c r="AN81" s="106"/>
      <c r="AR81" s="106"/>
      <c r="AS81" s="55"/>
      <c r="AV81" s="106"/>
      <c r="AZ81" s="106"/>
      <c r="BA81" s="38"/>
      <c r="BD81" s="106"/>
      <c r="BE81" s="55"/>
      <c r="BH81" s="106"/>
      <c r="BL81" s="106"/>
      <c r="BM81" s="112"/>
      <c r="BP81" s="106"/>
      <c r="BQ81" s="55"/>
      <c r="BT81" s="106"/>
      <c r="BX81" s="54"/>
      <c r="BY81" s="104"/>
    </row>
    <row r="82" spans="2:77" s="4" customFormat="1" x14ac:dyDescent="0.25">
      <c r="B82" s="106"/>
      <c r="D82" s="106"/>
      <c r="H82" s="106"/>
      <c r="L82" s="106"/>
      <c r="T82" s="106"/>
      <c r="U82" s="55"/>
      <c r="X82" s="106"/>
      <c r="AA82" s="39"/>
      <c r="AB82" s="110"/>
      <c r="AF82" s="106"/>
      <c r="AJ82" s="106"/>
      <c r="AK82" s="55"/>
      <c r="AN82" s="106"/>
      <c r="AR82" s="106"/>
      <c r="AS82" s="55"/>
      <c r="AV82" s="106"/>
      <c r="AZ82" s="106"/>
      <c r="BA82" s="38"/>
      <c r="BD82" s="106"/>
      <c r="BE82" s="55"/>
      <c r="BH82" s="106"/>
      <c r="BL82" s="106"/>
      <c r="BM82" s="112"/>
      <c r="BP82" s="106"/>
      <c r="BQ82" s="55"/>
      <c r="BT82" s="106"/>
      <c r="BX82" s="54"/>
      <c r="BY82" s="104"/>
    </row>
    <row r="83" spans="2:77" s="4" customFormat="1" x14ac:dyDescent="0.25">
      <c r="B83" s="106"/>
      <c r="D83" s="106"/>
      <c r="H83" s="106"/>
      <c r="L83" s="106"/>
      <c r="T83" s="106"/>
      <c r="U83" s="55"/>
      <c r="X83" s="106"/>
      <c r="AA83" s="39"/>
      <c r="AB83" s="110"/>
      <c r="AF83" s="106"/>
      <c r="AJ83" s="106"/>
      <c r="AK83" s="55"/>
      <c r="AN83" s="106"/>
      <c r="AR83" s="106"/>
      <c r="AS83" s="55"/>
      <c r="AV83" s="106"/>
      <c r="AZ83" s="106"/>
      <c r="BA83" s="38"/>
      <c r="BD83" s="106"/>
      <c r="BE83" s="55"/>
      <c r="BH83" s="106"/>
      <c r="BL83" s="106"/>
      <c r="BM83" s="112"/>
      <c r="BP83" s="106"/>
      <c r="BQ83" s="55"/>
      <c r="BT83" s="106"/>
      <c r="BX83" s="54"/>
      <c r="BY83" s="104"/>
    </row>
    <row r="84" spans="2:77" s="4" customFormat="1" x14ac:dyDescent="0.25">
      <c r="B84" s="106"/>
      <c r="D84" s="106"/>
      <c r="H84" s="106"/>
      <c r="L84" s="106"/>
      <c r="T84" s="106"/>
      <c r="U84" s="55"/>
      <c r="X84" s="106"/>
      <c r="AA84" s="39"/>
      <c r="AB84" s="110"/>
      <c r="AF84" s="106"/>
      <c r="AJ84" s="106"/>
      <c r="AK84" s="55"/>
      <c r="AN84" s="106"/>
      <c r="AR84" s="106"/>
      <c r="AS84" s="55"/>
      <c r="AV84" s="106"/>
      <c r="AZ84" s="106"/>
      <c r="BA84" s="38"/>
      <c r="BD84" s="106"/>
      <c r="BE84" s="55"/>
      <c r="BH84" s="106"/>
      <c r="BL84" s="106"/>
      <c r="BM84" s="112"/>
      <c r="BP84" s="106"/>
      <c r="BQ84" s="55"/>
      <c r="BT84" s="106"/>
      <c r="BX84" s="54"/>
      <c r="BY84" s="104"/>
    </row>
    <row r="85" spans="2:77" x14ac:dyDescent="0.25">
      <c r="B85" s="106"/>
      <c r="AA85" s="111"/>
      <c r="AB85" s="110"/>
    </row>
    <row r="86" spans="2:77" x14ac:dyDescent="0.25">
      <c r="B86" s="106"/>
      <c r="AA86" s="111"/>
      <c r="AB86" s="110"/>
    </row>
    <row r="87" spans="2:77" x14ac:dyDescent="0.25">
      <c r="B87" s="106"/>
      <c r="AA87" s="111"/>
      <c r="AB87" s="110"/>
    </row>
    <row r="88" spans="2:77" x14ac:dyDescent="0.25">
      <c r="B88" s="106"/>
      <c r="AA88" s="111"/>
      <c r="AB88" s="110"/>
      <c r="BX88" s="3"/>
      <c r="BY88" s="106"/>
    </row>
    <row r="89" spans="2:77" x14ac:dyDescent="0.25">
      <c r="B89" s="106"/>
      <c r="AA89" s="111"/>
      <c r="AB89" s="110"/>
      <c r="BX89" s="3"/>
      <c r="BY89" s="106"/>
    </row>
    <row r="90" spans="2:77" x14ac:dyDescent="0.25">
      <c r="B90" s="106"/>
      <c r="AA90" s="111"/>
      <c r="AB90" s="110"/>
      <c r="BX90" s="3"/>
      <c r="BY90" s="106"/>
    </row>
    <row r="91" spans="2:77" x14ac:dyDescent="0.25">
      <c r="B91" s="106"/>
      <c r="AA91" s="111"/>
      <c r="AB91" s="110"/>
      <c r="BX91" s="3"/>
      <c r="BY91" s="106"/>
    </row>
    <row r="92" spans="2:77" x14ac:dyDescent="0.25">
      <c r="B92" s="106"/>
      <c r="AA92" s="111"/>
      <c r="AB92" s="110"/>
      <c r="BX92" s="3"/>
      <c r="BY92" s="106"/>
    </row>
    <row r="93" spans="2:77" x14ac:dyDescent="0.25">
      <c r="B93" s="106"/>
      <c r="AA93" s="111"/>
      <c r="AB93" s="110"/>
      <c r="BX93" s="3"/>
      <c r="BY93" s="106"/>
    </row>
    <row r="94" spans="2:77" x14ac:dyDescent="0.25">
      <c r="B94" s="106"/>
      <c r="AA94" s="111"/>
      <c r="AB94" s="110"/>
      <c r="BX94" s="3"/>
      <c r="BY94" s="106"/>
    </row>
    <row r="95" spans="2:77" x14ac:dyDescent="0.25">
      <c r="B95" s="106"/>
      <c r="AA95" s="111"/>
      <c r="AB95" s="110"/>
      <c r="BX95" s="3"/>
      <c r="BY95" s="106"/>
    </row>
    <row r="96" spans="2:77" x14ac:dyDescent="0.25">
      <c r="B96" s="106"/>
      <c r="AA96" s="111"/>
      <c r="AB96" s="110"/>
      <c r="BX96" s="3"/>
      <c r="BY96" s="106"/>
    </row>
    <row r="97" spans="2:77" x14ac:dyDescent="0.25">
      <c r="B97" s="106"/>
      <c r="AA97" s="111"/>
      <c r="AB97" s="110"/>
      <c r="BX97" s="3"/>
      <c r="BY97" s="106"/>
    </row>
    <row r="98" spans="2:77" x14ac:dyDescent="0.25">
      <c r="B98" s="106"/>
      <c r="AA98" s="111"/>
      <c r="AB98" s="110"/>
      <c r="BX98" s="3"/>
      <c r="BY98" s="106"/>
    </row>
  </sheetData>
  <mergeCells count="44">
    <mergeCell ref="C3:F3"/>
    <mergeCell ref="G3:J3"/>
    <mergeCell ref="A1:BV1"/>
    <mergeCell ref="A3:A5"/>
    <mergeCell ref="B3:B5"/>
    <mergeCell ref="B2:AV2"/>
    <mergeCell ref="AQ4:AT4"/>
    <mergeCell ref="AU4:AX4"/>
    <mergeCell ref="AY4:BB4"/>
    <mergeCell ref="AE4:AH4"/>
    <mergeCell ref="AI4:AL4"/>
    <mergeCell ref="BK4:BN4"/>
    <mergeCell ref="AA4:AD4"/>
    <mergeCell ref="W3:Z3"/>
    <mergeCell ref="AA3:AD3"/>
    <mergeCell ref="K3:N3"/>
    <mergeCell ref="O3:R3"/>
    <mergeCell ref="S3:V3"/>
    <mergeCell ref="C4:F4"/>
    <mergeCell ref="G4:J4"/>
    <mergeCell ref="K4:N4"/>
    <mergeCell ref="O4:R4"/>
    <mergeCell ref="S4:V4"/>
    <mergeCell ref="W4:Z4"/>
    <mergeCell ref="BC3:BF3"/>
    <mergeCell ref="BG3:BJ3"/>
    <mergeCell ref="AM4:AP4"/>
    <mergeCell ref="BW3:BW4"/>
    <mergeCell ref="AQ3:AT3"/>
    <mergeCell ref="AU3:AX3"/>
    <mergeCell ref="BO4:BR4"/>
    <mergeCell ref="BS4:BV4"/>
    <mergeCell ref="BC4:BF4"/>
    <mergeCell ref="BG4:BJ4"/>
    <mergeCell ref="BX3:BX5"/>
    <mergeCell ref="BY3:BY5"/>
    <mergeCell ref="BZ3:BZ5"/>
    <mergeCell ref="AE3:AH3"/>
    <mergeCell ref="AI3:AL3"/>
    <mergeCell ref="AM3:AP3"/>
    <mergeCell ref="BS3:BV3"/>
    <mergeCell ref="BK3:BN3"/>
    <mergeCell ref="BO3:BR3"/>
    <mergeCell ref="AY3:BB3"/>
  </mergeCells>
  <pageMargins left="3.937007874015748E-2" right="0" top="0.55118110236220474" bottom="0.35433070866141736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5"/>
  <sheetViews>
    <sheetView topLeftCell="A25" workbookViewId="0">
      <selection activeCell="B7" sqref="B7"/>
    </sheetView>
  </sheetViews>
  <sheetFormatPr defaultColWidth="9.140625" defaultRowHeight="12" x14ac:dyDescent="0.25"/>
  <cols>
    <col min="1" max="1" width="5.140625" style="120" customWidth="1"/>
    <col min="2" max="2" width="26.5703125" style="120" customWidth="1"/>
    <col min="3" max="18" width="7.5703125" style="120" customWidth="1"/>
    <col min="19" max="19" width="16.85546875" style="120" customWidth="1"/>
    <col min="20" max="16384" width="9.140625" style="120"/>
  </cols>
  <sheetData>
    <row r="1" spans="1:19" ht="18.75" x14ac:dyDescent="0.25">
      <c r="A1" s="166" t="s">
        <v>306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5"/>
      <c r="S1" s="164"/>
    </row>
    <row r="2" spans="1:19" ht="42" customHeight="1" x14ac:dyDescent="0.25">
      <c r="A2" s="90" t="s">
        <v>305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114.75" customHeight="1" x14ac:dyDescent="0.25">
      <c r="A3" s="52" t="s">
        <v>0</v>
      </c>
      <c r="B3" s="154" t="s">
        <v>1</v>
      </c>
      <c r="C3" s="163" t="s">
        <v>304</v>
      </c>
      <c r="D3" s="162"/>
      <c r="E3" s="162"/>
      <c r="F3" s="161"/>
      <c r="G3" s="157" t="s">
        <v>303</v>
      </c>
      <c r="H3" s="156"/>
      <c r="I3" s="156"/>
      <c r="J3" s="155"/>
      <c r="K3" s="163" t="s">
        <v>302</v>
      </c>
      <c r="L3" s="162"/>
      <c r="M3" s="162"/>
      <c r="N3" s="161"/>
      <c r="O3" s="157" t="s">
        <v>301</v>
      </c>
      <c r="P3" s="156"/>
      <c r="Q3" s="156"/>
      <c r="R3" s="155"/>
      <c r="S3" s="154"/>
    </row>
    <row r="4" spans="1:19" ht="12" customHeight="1" x14ac:dyDescent="0.25">
      <c r="A4" s="52"/>
      <c r="B4" s="154"/>
      <c r="C4" s="160"/>
      <c r="D4" s="159"/>
      <c r="E4" s="159"/>
      <c r="F4" s="158"/>
      <c r="G4" s="157" t="s">
        <v>300</v>
      </c>
      <c r="H4" s="156"/>
      <c r="I4" s="156"/>
      <c r="J4" s="155"/>
      <c r="K4" s="157" t="s">
        <v>299</v>
      </c>
      <c r="L4" s="156"/>
      <c r="M4" s="156"/>
      <c r="N4" s="155"/>
      <c r="O4" s="157" t="s">
        <v>298</v>
      </c>
      <c r="P4" s="156"/>
      <c r="Q4" s="156"/>
      <c r="R4" s="155"/>
      <c r="S4" s="154"/>
    </row>
    <row r="5" spans="1:19" ht="218.25" customHeight="1" x14ac:dyDescent="0.25">
      <c r="A5" s="52"/>
      <c r="B5" s="154"/>
      <c r="C5" s="43" t="s">
        <v>2</v>
      </c>
      <c r="D5" s="43" t="s">
        <v>58</v>
      </c>
      <c r="E5" s="43" t="s">
        <v>59</v>
      </c>
      <c r="F5" s="43" t="s">
        <v>60</v>
      </c>
      <c r="G5" s="43" t="s">
        <v>2</v>
      </c>
      <c r="H5" s="43" t="s">
        <v>58</v>
      </c>
      <c r="I5" s="43" t="s">
        <v>59</v>
      </c>
      <c r="J5" s="43" t="s">
        <v>60</v>
      </c>
      <c r="K5" s="43" t="s">
        <v>2</v>
      </c>
      <c r="L5" s="43" t="s">
        <v>58</v>
      </c>
      <c r="M5" s="43" t="s">
        <v>59</v>
      </c>
      <c r="N5" s="43" t="s">
        <v>60</v>
      </c>
      <c r="O5" s="43" t="s">
        <v>2</v>
      </c>
      <c r="P5" s="43" t="s">
        <v>58</v>
      </c>
      <c r="Q5" s="43" t="s">
        <v>59</v>
      </c>
      <c r="R5" s="43" t="s">
        <v>60</v>
      </c>
      <c r="S5" s="43" t="s">
        <v>131</v>
      </c>
    </row>
    <row r="6" spans="1:19" x14ac:dyDescent="0.25">
      <c r="A6" s="153" t="s">
        <v>4</v>
      </c>
      <c r="B6" s="153" t="s">
        <v>5</v>
      </c>
      <c r="C6" s="152">
        <v>1</v>
      </c>
      <c r="D6" s="152">
        <v>2</v>
      </c>
      <c r="E6" s="152" t="s">
        <v>6</v>
      </c>
      <c r="F6" s="152">
        <v>4</v>
      </c>
      <c r="G6" s="152">
        <v>10</v>
      </c>
      <c r="H6" s="152">
        <v>11</v>
      </c>
      <c r="I6" s="152" t="s">
        <v>297</v>
      </c>
      <c r="J6" s="152"/>
      <c r="K6" s="152">
        <v>13</v>
      </c>
      <c r="L6" s="152">
        <v>14</v>
      </c>
      <c r="M6" s="152" t="s">
        <v>296</v>
      </c>
      <c r="N6" s="152"/>
      <c r="O6" s="152">
        <v>16</v>
      </c>
      <c r="P6" s="152">
        <v>17</v>
      </c>
      <c r="Q6" s="152" t="s">
        <v>295</v>
      </c>
      <c r="R6" s="152"/>
      <c r="S6" s="151">
        <v>19</v>
      </c>
    </row>
    <row r="7" spans="1:19" ht="30" customHeight="1" x14ac:dyDescent="0.25">
      <c r="A7" s="124">
        <v>1</v>
      </c>
      <c r="B7" s="138" t="s">
        <v>294</v>
      </c>
      <c r="C7" s="141">
        <v>304</v>
      </c>
      <c r="D7" s="130">
        <v>304</v>
      </c>
      <c r="E7" s="125">
        <f>D7/C7*100</f>
        <v>100</v>
      </c>
      <c r="F7" s="125"/>
      <c r="G7" s="139">
        <v>10</v>
      </c>
      <c r="H7" s="139">
        <v>10</v>
      </c>
      <c r="I7" s="129">
        <f>H7-G7</f>
        <v>0</v>
      </c>
      <c r="J7" s="129"/>
      <c r="K7" s="130">
        <v>0</v>
      </c>
      <c r="L7" s="130">
        <v>0</v>
      </c>
      <c r="M7" s="129">
        <f>L7-K7</f>
        <v>0</v>
      </c>
      <c r="N7" s="129"/>
      <c r="O7" s="130">
        <v>0</v>
      </c>
      <c r="P7" s="130">
        <v>0</v>
      </c>
      <c r="Q7" s="129">
        <f>P7-O7</f>
        <v>0</v>
      </c>
      <c r="R7" s="129"/>
      <c r="S7" s="128" t="s">
        <v>128</v>
      </c>
    </row>
    <row r="8" spans="1:19" ht="30" customHeight="1" x14ac:dyDescent="0.25">
      <c r="A8" s="124">
        <v>2</v>
      </c>
      <c r="B8" s="138" t="s">
        <v>293</v>
      </c>
      <c r="C8" s="141">
        <v>87</v>
      </c>
      <c r="D8" s="130">
        <v>87</v>
      </c>
      <c r="E8" s="125">
        <f>D8/C8*100</f>
        <v>100</v>
      </c>
      <c r="F8" s="125"/>
      <c r="G8" s="130">
        <v>10</v>
      </c>
      <c r="H8" s="130">
        <v>10</v>
      </c>
      <c r="I8" s="129">
        <f>H8-G8</f>
        <v>0</v>
      </c>
      <c r="J8" s="129"/>
      <c r="K8" s="130">
        <v>0</v>
      </c>
      <c r="L8" s="130">
        <v>0</v>
      </c>
      <c r="M8" s="129">
        <f>L8-K8</f>
        <v>0</v>
      </c>
      <c r="N8" s="129"/>
      <c r="O8" s="130">
        <v>0</v>
      </c>
      <c r="P8" s="130">
        <v>0</v>
      </c>
      <c r="Q8" s="129">
        <f>P8-O8</f>
        <v>0</v>
      </c>
      <c r="R8" s="129"/>
      <c r="S8" s="128" t="s">
        <v>128</v>
      </c>
    </row>
    <row r="9" spans="1:19" ht="30" customHeight="1" x14ac:dyDescent="0.25">
      <c r="A9" s="124">
        <v>3</v>
      </c>
      <c r="B9" s="138" t="s">
        <v>292</v>
      </c>
      <c r="C9" s="141">
        <v>287</v>
      </c>
      <c r="D9" s="130">
        <v>287</v>
      </c>
      <c r="E9" s="125">
        <f>D9/C9*100</f>
        <v>100</v>
      </c>
      <c r="F9" s="125"/>
      <c r="G9" s="130">
        <v>10</v>
      </c>
      <c r="H9" s="130">
        <v>10</v>
      </c>
      <c r="I9" s="129">
        <f>H9-G9</f>
        <v>0</v>
      </c>
      <c r="J9" s="129"/>
      <c r="K9" s="130">
        <v>0</v>
      </c>
      <c r="L9" s="130">
        <v>0</v>
      </c>
      <c r="M9" s="129">
        <f>L9-K9</f>
        <v>0</v>
      </c>
      <c r="N9" s="129"/>
      <c r="O9" s="130">
        <v>0</v>
      </c>
      <c r="P9" s="130">
        <v>0</v>
      </c>
      <c r="Q9" s="129">
        <f>P9-O9</f>
        <v>0</v>
      </c>
      <c r="R9" s="129"/>
      <c r="S9" s="128" t="s">
        <v>128</v>
      </c>
    </row>
    <row r="10" spans="1:19" s="147" customFormat="1" ht="30" customHeight="1" x14ac:dyDescent="0.25">
      <c r="A10" s="124">
        <v>4</v>
      </c>
      <c r="B10" s="138" t="s">
        <v>291</v>
      </c>
      <c r="C10" s="149">
        <v>518</v>
      </c>
      <c r="D10" s="148">
        <v>546</v>
      </c>
      <c r="E10" s="125">
        <f>D10/C10*100</f>
        <v>105.40540540540539</v>
      </c>
      <c r="F10" s="125"/>
      <c r="G10" s="148">
        <v>10</v>
      </c>
      <c r="H10" s="148">
        <v>10</v>
      </c>
      <c r="I10" s="129">
        <f>H10-G10</f>
        <v>0</v>
      </c>
      <c r="J10" s="129"/>
      <c r="K10" s="148">
        <v>0</v>
      </c>
      <c r="L10" s="148">
        <v>0</v>
      </c>
      <c r="M10" s="129">
        <f>L10-K10</f>
        <v>0</v>
      </c>
      <c r="N10" s="129"/>
      <c r="O10" s="148">
        <v>0</v>
      </c>
      <c r="P10" s="148">
        <v>0</v>
      </c>
      <c r="Q10" s="129">
        <f>P10-O10</f>
        <v>0</v>
      </c>
      <c r="R10" s="129"/>
      <c r="S10" s="128" t="s">
        <v>128</v>
      </c>
    </row>
    <row r="11" spans="1:19" ht="30" customHeight="1" x14ac:dyDescent="0.25">
      <c r="A11" s="124">
        <v>5</v>
      </c>
      <c r="B11" s="138" t="s">
        <v>290</v>
      </c>
      <c r="C11" s="141">
        <v>140</v>
      </c>
      <c r="D11" s="130">
        <v>142</v>
      </c>
      <c r="E11" s="125">
        <f>D11/C11*100</f>
        <v>101.42857142857142</v>
      </c>
      <c r="F11" s="125"/>
      <c r="G11" s="130">
        <v>10</v>
      </c>
      <c r="H11" s="130">
        <v>10</v>
      </c>
      <c r="I11" s="129">
        <f>H11-G11</f>
        <v>0</v>
      </c>
      <c r="J11" s="129"/>
      <c r="K11" s="130">
        <v>0</v>
      </c>
      <c r="L11" s="130">
        <v>0</v>
      </c>
      <c r="M11" s="129">
        <v>0</v>
      </c>
      <c r="N11" s="129"/>
      <c r="O11" s="130">
        <v>0</v>
      </c>
      <c r="P11" s="130">
        <v>0</v>
      </c>
      <c r="Q11" s="129">
        <f>P11-O11</f>
        <v>0</v>
      </c>
      <c r="R11" s="129"/>
      <c r="S11" s="128" t="s">
        <v>128</v>
      </c>
    </row>
    <row r="12" spans="1:19" ht="30" customHeight="1" x14ac:dyDescent="0.25">
      <c r="A12" s="124">
        <v>6</v>
      </c>
      <c r="B12" s="138" t="s">
        <v>289</v>
      </c>
      <c r="C12" s="141">
        <v>157</v>
      </c>
      <c r="D12" s="130">
        <v>157</v>
      </c>
      <c r="E12" s="125">
        <f>D12/C12*100</f>
        <v>100</v>
      </c>
      <c r="F12" s="125"/>
      <c r="G12" s="130">
        <v>10</v>
      </c>
      <c r="H12" s="130">
        <v>10</v>
      </c>
      <c r="I12" s="129">
        <f>H12-G12</f>
        <v>0</v>
      </c>
      <c r="J12" s="129"/>
      <c r="K12" s="130">
        <v>0</v>
      </c>
      <c r="L12" s="130">
        <v>0</v>
      </c>
      <c r="M12" s="129">
        <v>0</v>
      </c>
      <c r="N12" s="129"/>
      <c r="O12" s="130">
        <v>0</v>
      </c>
      <c r="P12" s="130">
        <v>0</v>
      </c>
      <c r="Q12" s="129">
        <f>P12-O12</f>
        <v>0</v>
      </c>
      <c r="R12" s="129"/>
      <c r="S12" s="128" t="s">
        <v>128</v>
      </c>
    </row>
    <row r="13" spans="1:19" ht="30" customHeight="1" x14ac:dyDescent="0.25">
      <c r="A13" s="124">
        <v>7</v>
      </c>
      <c r="B13" s="138" t="s">
        <v>288</v>
      </c>
      <c r="C13" s="141">
        <v>320</v>
      </c>
      <c r="D13" s="130">
        <v>320</v>
      </c>
      <c r="E13" s="125">
        <f>D13/C13*100</f>
        <v>100</v>
      </c>
      <c r="F13" s="125"/>
      <c r="G13" s="130">
        <v>10</v>
      </c>
      <c r="H13" s="130">
        <v>10</v>
      </c>
      <c r="I13" s="129">
        <f>H13-G13</f>
        <v>0</v>
      </c>
      <c r="J13" s="129"/>
      <c r="K13" s="130">
        <v>0</v>
      </c>
      <c r="L13" s="130">
        <v>0</v>
      </c>
      <c r="M13" s="129">
        <v>0</v>
      </c>
      <c r="N13" s="129"/>
      <c r="O13" s="130">
        <v>0</v>
      </c>
      <c r="P13" s="130">
        <v>0</v>
      </c>
      <c r="Q13" s="129">
        <f>P13-O13</f>
        <v>0</v>
      </c>
      <c r="R13" s="129"/>
      <c r="S13" s="128" t="s">
        <v>128</v>
      </c>
    </row>
    <row r="14" spans="1:19" ht="30" customHeight="1" x14ac:dyDescent="0.25">
      <c r="A14" s="124">
        <v>8</v>
      </c>
      <c r="B14" s="138" t="s">
        <v>287</v>
      </c>
      <c r="C14" s="141">
        <v>280</v>
      </c>
      <c r="D14" s="130">
        <v>280</v>
      </c>
      <c r="E14" s="125">
        <f>D14/C14*100</f>
        <v>100</v>
      </c>
      <c r="F14" s="125"/>
      <c r="G14" s="130">
        <v>10</v>
      </c>
      <c r="H14" s="130">
        <v>10</v>
      </c>
      <c r="I14" s="129">
        <f>H14-G14</f>
        <v>0</v>
      </c>
      <c r="J14" s="129"/>
      <c r="K14" s="130">
        <v>0</v>
      </c>
      <c r="L14" s="130">
        <v>0</v>
      </c>
      <c r="M14" s="129">
        <v>0</v>
      </c>
      <c r="N14" s="129"/>
      <c r="O14" s="130">
        <v>0</v>
      </c>
      <c r="P14" s="130">
        <v>0</v>
      </c>
      <c r="Q14" s="129">
        <f>P14-O14</f>
        <v>0</v>
      </c>
      <c r="R14" s="129"/>
      <c r="S14" s="128" t="s">
        <v>128</v>
      </c>
    </row>
    <row r="15" spans="1:19" s="147" customFormat="1" ht="30" customHeight="1" x14ac:dyDescent="0.25">
      <c r="A15" s="124">
        <v>9</v>
      </c>
      <c r="B15" s="138" t="s">
        <v>286</v>
      </c>
      <c r="C15" s="149">
        <v>68</v>
      </c>
      <c r="D15" s="148">
        <v>68</v>
      </c>
      <c r="E15" s="125">
        <f>D15/C15*100</f>
        <v>100</v>
      </c>
      <c r="F15" s="125"/>
      <c r="G15" s="148">
        <v>10</v>
      </c>
      <c r="H15" s="148">
        <v>10</v>
      </c>
      <c r="I15" s="129">
        <f>H15-G15</f>
        <v>0</v>
      </c>
      <c r="J15" s="129"/>
      <c r="K15" s="150">
        <v>11070</v>
      </c>
      <c r="L15" s="150">
        <v>11070</v>
      </c>
      <c r="M15" s="129">
        <f>L15-K15</f>
        <v>0</v>
      </c>
      <c r="N15" s="129"/>
      <c r="O15" s="150">
        <v>132840</v>
      </c>
      <c r="P15" s="150">
        <v>132840</v>
      </c>
      <c r="Q15" s="129">
        <f>P15-O15</f>
        <v>0</v>
      </c>
      <c r="R15" s="129"/>
      <c r="S15" s="128" t="s">
        <v>128</v>
      </c>
    </row>
    <row r="16" spans="1:19" s="147" customFormat="1" ht="30" customHeight="1" x14ac:dyDescent="0.25">
      <c r="A16" s="124">
        <v>10</v>
      </c>
      <c r="B16" s="138" t="s">
        <v>285</v>
      </c>
      <c r="C16" s="149">
        <v>270</v>
      </c>
      <c r="D16" s="148">
        <v>282</v>
      </c>
      <c r="E16" s="129">
        <f>D16/C16*100</f>
        <v>104.44444444444446</v>
      </c>
      <c r="F16" s="129"/>
      <c r="G16" s="130">
        <v>10</v>
      </c>
      <c r="H16" s="130">
        <v>10</v>
      </c>
      <c r="I16" s="129">
        <f>H16-G16</f>
        <v>0</v>
      </c>
      <c r="J16" s="129"/>
      <c r="K16" s="130">
        <v>0</v>
      </c>
      <c r="L16" s="130">
        <v>0</v>
      </c>
      <c r="M16" s="129">
        <f>L16-K16</f>
        <v>0</v>
      </c>
      <c r="N16" s="129"/>
      <c r="O16" s="130">
        <v>0</v>
      </c>
      <c r="P16" s="130">
        <v>0</v>
      </c>
      <c r="Q16" s="129">
        <f>P16-O16</f>
        <v>0</v>
      </c>
      <c r="R16" s="129"/>
      <c r="S16" s="128" t="s">
        <v>128</v>
      </c>
    </row>
    <row r="17" spans="1:19" ht="30" customHeight="1" x14ac:dyDescent="0.25">
      <c r="A17" s="124">
        <v>11</v>
      </c>
      <c r="B17" s="138" t="s">
        <v>284</v>
      </c>
      <c r="C17" s="141">
        <v>163</v>
      </c>
      <c r="D17" s="130">
        <v>163</v>
      </c>
      <c r="E17" s="129">
        <f>D17/C17*100</f>
        <v>100</v>
      </c>
      <c r="F17" s="129"/>
      <c r="G17" s="130">
        <v>10</v>
      </c>
      <c r="H17" s="130">
        <v>10</v>
      </c>
      <c r="I17" s="129">
        <f>H17-G17</f>
        <v>0</v>
      </c>
      <c r="J17" s="129"/>
      <c r="K17" s="130">
        <v>0</v>
      </c>
      <c r="L17" s="130">
        <v>0</v>
      </c>
      <c r="M17" s="129">
        <f>L17-K17</f>
        <v>0</v>
      </c>
      <c r="N17" s="129"/>
      <c r="O17" s="130">
        <v>0</v>
      </c>
      <c r="P17" s="130">
        <v>0</v>
      </c>
      <c r="Q17" s="129">
        <f>P17-O17</f>
        <v>0</v>
      </c>
      <c r="R17" s="129"/>
      <c r="S17" s="128" t="s">
        <v>128</v>
      </c>
    </row>
    <row r="18" spans="1:19" ht="30" customHeight="1" x14ac:dyDescent="0.25">
      <c r="A18" s="124">
        <v>12</v>
      </c>
      <c r="B18" s="138" t="s">
        <v>283</v>
      </c>
      <c r="C18" s="141">
        <v>383</v>
      </c>
      <c r="D18" s="130">
        <v>385</v>
      </c>
      <c r="E18" s="129">
        <f>D18/C18*100</f>
        <v>100.52219321148826</v>
      </c>
      <c r="F18" s="129"/>
      <c r="G18" s="130">
        <v>10</v>
      </c>
      <c r="H18" s="130">
        <v>10</v>
      </c>
      <c r="I18" s="129">
        <f>H18-G18</f>
        <v>0</v>
      </c>
      <c r="J18" s="129"/>
      <c r="K18" s="130">
        <v>0</v>
      </c>
      <c r="L18" s="130">
        <v>0</v>
      </c>
      <c r="M18" s="129">
        <f>L18-K18</f>
        <v>0</v>
      </c>
      <c r="N18" s="129"/>
      <c r="O18" s="130">
        <v>0</v>
      </c>
      <c r="P18" s="130">
        <v>0</v>
      </c>
      <c r="Q18" s="129">
        <f>P18-O18</f>
        <v>0</v>
      </c>
      <c r="R18" s="129"/>
      <c r="S18" s="128" t="s">
        <v>128</v>
      </c>
    </row>
    <row r="19" spans="1:19" ht="30" customHeight="1" x14ac:dyDescent="0.25">
      <c r="A19" s="124">
        <v>13</v>
      </c>
      <c r="B19" s="138" t="s">
        <v>282</v>
      </c>
      <c r="C19" s="141">
        <v>121</v>
      </c>
      <c r="D19" s="130">
        <v>121</v>
      </c>
      <c r="E19" s="125">
        <f>D19/C19*100</f>
        <v>100</v>
      </c>
      <c r="F19" s="125"/>
      <c r="G19" s="130">
        <v>10</v>
      </c>
      <c r="H19" s="130">
        <v>10</v>
      </c>
      <c r="I19" s="129">
        <f>H19-G19</f>
        <v>0</v>
      </c>
      <c r="J19" s="129"/>
      <c r="K19" s="130">
        <v>0</v>
      </c>
      <c r="L19" s="130">
        <v>0</v>
      </c>
      <c r="M19" s="129">
        <f>L19-K19</f>
        <v>0</v>
      </c>
      <c r="N19" s="129"/>
      <c r="O19" s="130">
        <v>0</v>
      </c>
      <c r="P19" s="130">
        <v>0</v>
      </c>
      <c r="Q19" s="129">
        <f>P19-O19</f>
        <v>0</v>
      </c>
      <c r="R19" s="129"/>
      <c r="S19" s="128" t="s">
        <v>128</v>
      </c>
    </row>
    <row r="20" spans="1:19" ht="30" customHeight="1" x14ac:dyDescent="0.25">
      <c r="A20" s="124">
        <v>14</v>
      </c>
      <c r="B20" s="138" t="s">
        <v>281</v>
      </c>
      <c r="C20" s="140">
        <v>105</v>
      </c>
      <c r="D20" s="139">
        <v>110</v>
      </c>
      <c r="E20" s="125">
        <f>D20/C20*100</f>
        <v>104.76190476190477</v>
      </c>
      <c r="F20" s="125"/>
      <c r="G20" s="130">
        <v>10</v>
      </c>
      <c r="H20" s="130">
        <v>10</v>
      </c>
      <c r="I20" s="129">
        <f>H20-G20</f>
        <v>0</v>
      </c>
      <c r="J20" s="129"/>
      <c r="K20" s="130">
        <v>0</v>
      </c>
      <c r="L20" s="130">
        <v>0</v>
      </c>
      <c r="M20" s="129">
        <f>L20-K20</f>
        <v>0</v>
      </c>
      <c r="N20" s="129"/>
      <c r="O20" s="130">
        <v>0</v>
      </c>
      <c r="P20" s="130">
        <v>0</v>
      </c>
      <c r="Q20" s="129">
        <f>P20-O20</f>
        <v>0</v>
      </c>
      <c r="R20" s="129"/>
      <c r="S20" s="128" t="s">
        <v>128</v>
      </c>
    </row>
    <row r="21" spans="1:19" ht="30" customHeight="1" x14ac:dyDescent="0.25">
      <c r="A21" s="124">
        <v>15</v>
      </c>
      <c r="B21" s="138" t="s">
        <v>280</v>
      </c>
      <c r="C21" s="140">
        <v>253</v>
      </c>
      <c r="D21" s="139">
        <v>253</v>
      </c>
      <c r="E21" s="125">
        <f>D21/C21*100</f>
        <v>100</v>
      </c>
      <c r="F21" s="125"/>
      <c r="G21" s="130">
        <v>10</v>
      </c>
      <c r="H21" s="130">
        <v>10</v>
      </c>
      <c r="I21" s="129">
        <f>H21-G21</f>
        <v>0</v>
      </c>
      <c r="J21" s="129"/>
      <c r="K21" s="130">
        <v>0</v>
      </c>
      <c r="L21" s="130">
        <v>0</v>
      </c>
      <c r="M21" s="129">
        <f>L21-K21</f>
        <v>0</v>
      </c>
      <c r="N21" s="129"/>
      <c r="O21" s="130">
        <v>0</v>
      </c>
      <c r="P21" s="130">
        <v>0</v>
      </c>
      <c r="Q21" s="129">
        <f>P21-O21</f>
        <v>0</v>
      </c>
      <c r="R21" s="129"/>
      <c r="S21" s="128" t="s">
        <v>128</v>
      </c>
    </row>
    <row r="22" spans="1:19" ht="30" customHeight="1" x14ac:dyDescent="0.25">
      <c r="A22" s="124">
        <v>16</v>
      </c>
      <c r="B22" s="138" t="s">
        <v>279</v>
      </c>
      <c r="C22" s="141">
        <v>195</v>
      </c>
      <c r="D22" s="130">
        <v>195</v>
      </c>
      <c r="E22" s="125">
        <f>D22/C22*100</f>
        <v>100</v>
      </c>
      <c r="F22" s="125"/>
      <c r="G22" s="130">
        <v>10</v>
      </c>
      <c r="H22" s="130">
        <v>10</v>
      </c>
      <c r="I22" s="129">
        <f>H22-G22</f>
        <v>0</v>
      </c>
      <c r="J22" s="129"/>
      <c r="K22" s="130">
        <v>0</v>
      </c>
      <c r="L22" s="130">
        <v>0</v>
      </c>
      <c r="M22" s="129">
        <f>L22-K22</f>
        <v>0</v>
      </c>
      <c r="N22" s="129"/>
      <c r="O22" s="130">
        <v>0</v>
      </c>
      <c r="P22" s="130">
        <v>0</v>
      </c>
      <c r="Q22" s="129">
        <f>P22-O22</f>
        <v>0</v>
      </c>
      <c r="R22" s="129"/>
      <c r="S22" s="128" t="s">
        <v>128</v>
      </c>
    </row>
    <row r="23" spans="1:19" ht="30" customHeight="1" x14ac:dyDescent="0.25">
      <c r="A23" s="124">
        <v>17</v>
      </c>
      <c r="B23" s="138" t="s">
        <v>278</v>
      </c>
      <c r="C23" s="141">
        <v>285</v>
      </c>
      <c r="D23" s="130">
        <v>285</v>
      </c>
      <c r="E23" s="125">
        <f>D23/C23*100</f>
        <v>100</v>
      </c>
      <c r="F23" s="125"/>
      <c r="G23" s="130">
        <v>10</v>
      </c>
      <c r="H23" s="130">
        <v>10</v>
      </c>
      <c r="I23" s="129">
        <f>H23-G23</f>
        <v>0</v>
      </c>
      <c r="J23" s="129"/>
      <c r="K23" s="130">
        <v>0</v>
      </c>
      <c r="L23" s="130">
        <v>0</v>
      </c>
      <c r="M23" s="129">
        <f>L23-K23</f>
        <v>0</v>
      </c>
      <c r="N23" s="129"/>
      <c r="O23" s="130">
        <v>0</v>
      </c>
      <c r="P23" s="130">
        <v>0</v>
      </c>
      <c r="Q23" s="129">
        <f>P23-O23</f>
        <v>0</v>
      </c>
      <c r="R23" s="129"/>
      <c r="S23" s="128" t="s">
        <v>128</v>
      </c>
    </row>
    <row r="24" spans="1:19" ht="30" customHeight="1" x14ac:dyDescent="0.25">
      <c r="A24" s="124">
        <v>18</v>
      </c>
      <c r="B24" s="138" t="s">
        <v>277</v>
      </c>
      <c r="C24" s="141">
        <v>315</v>
      </c>
      <c r="D24" s="130">
        <v>315</v>
      </c>
      <c r="E24" s="125">
        <f>D24/C24*100</f>
        <v>100</v>
      </c>
      <c r="F24" s="125"/>
      <c r="G24" s="130">
        <v>10</v>
      </c>
      <c r="H24" s="130">
        <v>10</v>
      </c>
      <c r="I24" s="129">
        <f>H24-G24</f>
        <v>0</v>
      </c>
      <c r="J24" s="129"/>
      <c r="K24" s="130">
        <v>0</v>
      </c>
      <c r="L24" s="130">
        <v>0</v>
      </c>
      <c r="M24" s="129">
        <f>L24-K24</f>
        <v>0</v>
      </c>
      <c r="N24" s="129"/>
      <c r="O24" s="130">
        <v>0</v>
      </c>
      <c r="P24" s="130">
        <v>0</v>
      </c>
      <c r="Q24" s="129">
        <f>P24-O24</f>
        <v>0</v>
      </c>
      <c r="R24" s="129"/>
      <c r="S24" s="128" t="s">
        <v>128</v>
      </c>
    </row>
    <row r="25" spans="1:19" ht="30" customHeight="1" x14ac:dyDescent="0.25">
      <c r="A25" s="124">
        <v>19</v>
      </c>
      <c r="B25" s="138" t="s">
        <v>276</v>
      </c>
      <c r="C25" s="141">
        <v>217</v>
      </c>
      <c r="D25" s="130">
        <v>217</v>
      </c>
      <c r="E25" s="125">
        <f>D25/C25*100</f>
        <v>100</v>
      </c>
      <c r="F25" s="125"/>
      <c r="G25" s="130">
        <v>10</v>
      </c>
      <c r="H25" s="130">
        <v>10</v>
      </c>
      <c r="I25" s="129">
        <f>H25-G25</f>
        <v>0</v>
      </c>
      <c r="J25" s="129"/>
      <c r="K25" s="130">
        <v>0</v>
      </c>
      <c r="L25" s="130">
        <v>0</v>
      </c>
      <c r="M25" s="129">
        <f>L25-K25</f>
        <v>0</v>
      </c>
      <c r="N25" s="129"/>
      <c r="O25" s="130">
        <v>0</v>
      </c>
      <c r="P25" s="130">
        <v>0</v>
      </c>
      <c r="Q25" s="129">
        <f>P25-O25</f>
        <v>0</v>
      </c>
      <c r="R25" s="129"/>
      <c r="S25" s="128" t="s">
        <v>128</v>
      </c>
    </row>
    <row r="26" spans="1:19" ht="30" customHeight="1" x14ac:dyDescent="0.25">
      <c r="A26" s="124">
        <v>20</v>
      </c>
      <c r="B26" s="138" t="s">
        <v>275</v>
      </c>
      <c r="C26" s="141">
        <v>161</v>
      </c>
      <c r="D26" s="130">
        <v>161</v>
      </c>
      <c r="E26" s="125">
        <f>D26/C26*100</f>
        <v>100</v>
      </c>
      <c r="F26" s="125"/>
      <c r="G26" s="130">
        <v>10</v>
      </c>
      <c r="H26" s="130">
        <v>10</v>
      </c>
      <c r="I26" s="129">
        <f>H26-G26</f>
        <v>0</v>
      </c>
      <c r="J26" s="129"/>
      <c r="K26" s="130">
        <v>0</v>
      </c>
      <c r="L26" s="130">
        <v>0</v>
      </c>
      <c r="M26" s="129">
        <f>L26-K26</f>
        <v>0</v>
      </c>
      <c r="N26" s="129"/>
      <c r="O26" s="130">
        <v>0</v>
      </c>
      <c r="P26" s="130">
        <v>0</v>
      </c>
      <c r="Q26" s="129">
        <f>P26-O26</f>
        <v>0</v>
      </c>
      <c r="R26" s="129"/>
      <c r="S26" s="128" t="s">
        <v>128</v>
      </c>
    </row>
    <row r="27" spans="1:19" ht="30" customHeight="1" x14ac:dyDescent="0.25">
      <c r="A27" s="124">
        <v>21</v>
      </c>
      <c r="B27" s="138" t="s">
        <v>274</v>
      </c>
      <c r="C27" s="141">
        <v>215</v>
      </c>
      <c r="D27" s="130">
        <v>215</v>
      </c>
      <c r="E27" s="125">
        <f>D27/C27*100</f>
        <v>100</v>
      </c>
      <c r="F27" s="125"/>
      <c r="G27" s="130">
        <v>10</v>
      </c>
      <c r="H27" s="130">
        <v>10</v>
      </c>
      <c r="I27" s="129">
        <f>H27-G27</f>
        <v>0</v>
      </c>
      <c r="J27" s="129"/>
      <c r="K27" s="130">
        <v>0</v>
      </c>
      <c r="L27" s="130">
        <v>0</v>
      </c>
      <c r="M27" s="129">
        <f>L27-K27</f>
        <v>0</v>
      </c>
      <c r="N27" s="129"/>
      <c r="O27" s="130">
        <v>0</v>
      </c>
      <c r="P27" s="130">
        <v>0</v>
      </c>
      <c r="Q27" s="129">
        <f>P27-O27</f>
        <v>0</v>
      </c>
      <c r="R27" s="129"/>
      <c r="S27" s="128" t="s">
        <v>128</v>
      </c>
    </row>
    <row r="28" spans="1:19" ht="30" customHeight="1" x14ac:dyDescent="0.25">
      <c r="A28" s="124">
        <v>22</v>
      </c>
      <c r="B28" s="138" t="s">
        <v>273</v>
      </c>
      <c r="C28" s="141">
        <v>172</v>
      </c>
      <c r="D28" s="130">
        <v>172</v>
      </c>
      <c r="E28" s="125">
        <f>D28/C28*100</f>
        <v>100</v>
      </c>
      <c r="F28" s="125"/>
      <c r="G28" s="130">
        <v>10</v>
      </c>
      <c r="H28" s="130">
        <v>10</v>
      </c>
      <c r="I28" s="129">
        <f>H28-G28</f>
        <v>0</v>
      </c>
      <c r="J28" s="129"/>
      <c r="K28" s="130">
        <v>0</v>
      </c>
      <c r="L28" s="130">
        <v>0</v>
      </c>
      <c r="M28" s="129">
        <f>L28-K28</f>
        <v>0</v>
      </c>
      <c r="N28" s="129"/>
      <c r="O28" s="130">
        <v>0</v>
      </c>
      <c r="P28" s="130">
        <v>0</v>
      </c>
      <c r="Q28" s="129">
        <f>P28-O28</f>
        <v>0</v>
      </c>
      <c r="R28" s="129"/>
      <c r="S28" s="128" t="s">
        <v>128</v>
      </c>
    </row>
    <row r="29" spans="1:19" ht="30" customHeight="1" x14ac:dyDescent="0.25">
      <c r="A29" s="124">
        <v>23</v>
      </c>
      <c r="B29" s="138" t="s">
        <v>272</v>
      </c>
      <c r="C29" s="141">
        <v>165</v>
      </c>
      <c r="D29" s="130">
        <v>166</v>
      </c>
      <c r="E29" s="125">
        <f>D29/C29*100</f>
        <v>100.60606060606061</v>
      </c>
      <c r="F29" s="125"/>
      <c r="G29" s="130">
        <v>10</v>
      </c>
      <c r="H29" s="130">
        <v>10</v>
      </c>
      <c r="I29" s="129">
        <f>H29-G29</f>
        <v>0</v>
      </c>
      <c r="J29" s="129"/>
      <c r="K29" s="130">
        <v>0</v>
      </c>
      <c r="L29" s="130">
        <v>0</v>
      </c>
      <c r="M29" s="129">
        <f>L29-K29</f>
        <v>0</v>
      </c>
      <c r="N29" s="129"/>
      <c r="O29" s="130">
        <v>0</v>
      </c>
      <c r="P29" s="130">
        <v>0</v>
      </c>
      <c r="Q29" s="129">
        <f>P29-O29</f>
        <v>0</v>
      </c>
      <c r="R29" s="129"/>
      <c r="S29" s="128" t="s">
        <v>128</v>
      </c>
    </row>
    <row r="30" spans="1:19" ht="30" customHeight="1" x14ac:dyDescent="0.25">
      <c r="A30" s="124">
        <v>24</v>
      </c>
      <c r="B30" s="138" t="s">
        <v>271</v>
      </c>
      <c r="C30" s="141">
        <v>157</v>
      </c>
      <c r="D30" s="130">
        <v>162</v>
      </c>
      <c r="E30" s="125">
        <f>D30/C30*100</f>
        <v>103.18471337579618</v>
      </c>
      <c r="F30" s="125"/>
      <c r="G30" s="130">
        <v>10</v>
      </c>
      <c r="H30" s="130">
        <v>10</v>
      </c>
      <c r="I30" s="129">
        <f>H30-G30</f>
        <v>0</v>
      </c>
      <c r="J30" s="129"/>
      <c r="K30" s="130">
        <v>0</v>
      </c>
      <c r="L30" s="130">
        <v>0</v>
      </c>
      <c r="M30" s="129">
        <f>L30-K30</f>
        <v>0</v>
      </c>
      <c r="N30" s="129"/>
      <c r="O30" s="130">
        <v>0</v>
      </c>
      <c r="P30" s="130">
        <v>0</v>
      </c>
      <c r="Q30" s="129">
        <f>P30-O30</f>
        <v>0</v>
      </c>
      <c r="R30" s="129"/>
      <c r="S30" s="128" t="s">
        <v>128</v>
      </c>
    </row>
    <row r="31" spans="1:19" ht="30" customHeight="1" x14ac:dyDescent="0.25">
      <c r="A31" s="124">
        <v>25</v>
      </c>
      <c r="B31" s="138" t="s">
        <v>270</v>
      </c>
      <c r="C31" s="140">
        <v>218</v>
      </c>
      <c r="D31" s="139">
        <v>218</v>
      </c>
      <c r="E31" s="125">
        <f>D31/C31*100</f>
        <v>100</v>
      </c>
      <c r="F31" s="125"/>
      <c r="G31" s="130">
        <v>10</v>
      </c>
      <c r="H31" s="130">
        <v>10</v>
      </c>
      <c r="I31" s="129">
        <f>H31-G31</f>
        <v>0</v>
      </c>
      <c r="J31" s="129"/>
      <c r="K31" s="130">
        <v>0</v>
      </c>
      <c r="L31" s="130">
        <v>0</v>
      </c>
      <c r="M31" s="129">
        <f>L31-K31</f>
        <v>0</v>
      </c>
      <c r="N31" s="129"/>
      <c r="O31" s="130">
        <v>0</v>
      </c>
      <c r="P31" s="130">
        <v>0</v>
      </c>
      <c r="Q31" s="129">
        <f>P31-O31</f>
        <v>0</v>
      </c>
      <c r="R31" s="129"/>
      <c r="S31" s="128" t="s">
        <v>128</v>
      </c>
    </row>
    <row r="32" spans="1:19" ht="30" customHeight="1" x14ac:dyDescent="0.25">
      <c r="A32" s="124">
        <v>26</v>
      </c>
      <c r="B32" s="138" t="s">
        <v>269</v>
      </c>
      <c r="C32" s="141">
        <v>165</v>
      </c>
      <c r="D32" s="130">
        <v>165</v>
      </c>
      <c r="E32" s="125">
        <f>D32/C32*100</f>
        <v>100</v>
      </c>
      <c r="F32" s="125"/>
      <c r="G32" s="130">
        <v>10</v>
      </c>
      <c r="H32" s="130">
        <v>10</v>
      </c>
      <c r="I32" s="129">
        <f>H32-G32</f>
        <v>0</v>
      </c>
      <c r="J32" s="129"/>
      <c r="K32" s="130">
        <v>0</v>
      </c>
      <c r="L32" s="130">
        <v>0</v>
      </c>
      <c r="M32" s="129">
        <f>L32-K32</f>
        <v>0</v>
      </c>
      <c r="N32" s="129"/>
      <c r="O32" s="130">
        <v>0</v>
      </c>
      <c r="P32" s="130">
        <v>0</v>
      </c>
      <c r="Q32" s="129">
        <f>P32-O32</f>
        <v>0</v>
      </c>
      <c r="R32" s="129"/>
      <c r="S32" s="128" t="s">
        <v>128</v>
      </c>
    </row>
    <row r="33" spans="1:19" ht="30" customHeight="1" x14ac:dyDescent="0.25">
      <c r="A33" s="124">
        <v>27</v>
      </c>
      <c r="B33" s="138" t="s">
        <v>268</v>
      </c>
      <c r="C33" s="141">
        <v>85</v>
      </c>
      <c r="D33" s="130">
        <v>85</v>
      </c>
      <c r="E33" s="125">
        <f>D33/C33*100</f>
        <v>100</v>
      </c>
      <c r="F33" s="125"/>
      <c r="G33" s="130">
        <v>10</v>
      </c>
      <c r="H33" s="130">
        <v>10</v>
      </c>
      <c r="I33" s="129">
        <f>H33-G33</f>
        <v>0</v>
      </c>
      <c r="J33" s="129"/>
      <c r="K33" s="130">
        <v>0</v>
      </c>
      <c r="L33" s="130">
        <v>0</v>
      </c>
      <c r="M33" s="129">
        <f>L33-K33</f>
        <v>0</v>
      </c>
      <c r="N33" s="129"/>
      <c r="O33" s="130">
        <v>0</v>
      </c>
      <c r="P33" s="130">
        <v>0</v>
      </c>
      <c r="Q33" s="129">
        <f>P33-O33</f>
        <v>0</v>
      </c>
      <c r="R33" s="129"/>
      <c r="S33" s="128" t="s">
        <v>128</v>
      </c>
    </row>
    <row r="34" spans="1:19" ht="30" customHeight="1" x14ac:dyDescent="0.25">
      <c r="A34" s="124">
        <v>28</v>
      </c>
      <c r="B34" s="138" t="s">
        <v>267</v>
      </c>
      <c r="C34" s="141">
        <v>352</v>
      </c>
      <c r="D34" s="130">
        <v>352</v>
      </c>
      <c r="E34" s="125">
        <f>D34/C34*100</f>
        <v>100</v>
      </c>
      <c r="F34" s="125"/>
      <c r="G34" s="130">
        <v>10</v>
      </c>
      <c r="H34" s="130">
        <v>10</v>
      </c>
      <c r="I34" s="129">
        <f>H34-G34</f>
        <v>0</v>
      </c>
      <c r="J34" s="129"/>
      <c r="K34" s="130">
        <v>0</v>
      </c>
      <c r="L34" s="130">
        <v>0</v>
      </c>
      <c r="M34" s="129">
        <f>L34-K34</f>
        <v>0</v>
      </c>
      <c r="N34" s="129"/>
      <c r="O34" s="130">
        <v>0</v>
      </c>
      <c r="P34" s="130">
        <v>0</v>
      </c>
      <c r="Q34" s="129">
        <f>P34-O34</f>
        <v>0</v>
      </c>
      <c r="R34" s="129"/>
      <c r="S34" s="128" t="s">
        <v>128</v>
      </c>
    </row>
    <row r="35" spans="1:19" ht="30" customHeight="1" x14ac:dyDescent="0.25">
      <c r="A35" s="124">
        <v>29</v>
      </c>
      <c r="B35" s="138" t="s">
        <v>266</v>
      </c>
      <c r="C35" s="141">
        <v>105</v>
      </c>
      <c r="D35" s="130">
        <v>105</v>
      </c>
      <c r="E35" s="125">
        <f>D35/C35*100</f>
        <v>100</v>
      </c>
      <c r="F35" s="125"/>
      <c r="G35" s="130">
        <v>10</v>
      </c>
      <c r="H35" s="130">
        <v>10</v>
      </c>
      <c r="I35" s="129">
        <f>H35-G35</f>
        <v>0</v>
      </c>
      <c r="J35" s="129"/>
      <c r="K35" s="130">
        <v>0</v>
      </c>
      <c r="L35" s="130">
        <v>0</v>
      </c>
      <c r="M35" s="129">
        <f>L35-K35</f>
        <v>0</v>
      </c>
      <c r="N35" s="129"/>
      <c r="O35" s="130">
        <v>0</v>
      </c>
      <c r="P35" s="130">
        <v>0</v>
      </c>
      <c r="Q35" s="129">
        <f>P35-O35</f>
        <v>0</v>
      </c>
      <c r="R35" s="129"/>
      <c r="S35" s="128" t="s">
        <v>128</v>
      </c>
    </row>
    <row r="36" spans="1:19" ht="30" customHeight="1" x14ac:dyDescent="0.25">
      <c r="A36" s="124">
        <v>30</v>
      </c>
      <c r="B36" s="138" t="s">
        <v>265</v>
      </c>
      <c r="C36" s="141">
        <v>345</v>
      </c>
      <c r="D36" s="130">
        <v>345</v>
      </c>
      <c r="E36" s="125">
        <f>D36/C36*100</f>
        <v>100</v>
      </c>
      <c r="F36" s="125"/>
      <c r="G36" s="130">
        <v>10</v>
      </c>
      <c r="H36" s="130">
        <v>10</v>
      </c>
      <c r="I36" s="129">
        <f>H36-G36</f>
        <v>0</v>
      </c>
      <c r="J36" s="129"/>
      <c r="K36" s="130">
        <v>0</v>
      </c>
      <c r="L36" s="130">
        <v>0</v>
      </c>
      <c r="M36" s="129">
        <f>L36-K36</f>
        <v>0</v>
      </c>
      <c r="N36" s="129"/>
      <c r="O36" s="130">
        <v>0</v>
      </c>
      <c r="P36" s="130">
        <v>0</v>
      </c>
      <c r="Q36" s="129">
        <f>P36-O36</f>
        <v>0</v>
      </c>
      <c r="R36" s="129"/>
      <c r="S36" s="128" t="s">
        <v>128</v>
      </c>
    </row>
    <row r="37" spans="1:19" ht="30" customHeight="1" x14ac:dyDescent="0.25">
      <c r="A37" s="124">
        <v>31</v>
      </c>
      <c r="B37" s="138" t="s">
        <v>264</v>
      </c>
      <c r="C37" s="146">
        <v>325</v>
      </c>
      <c r="D37" s="130">
        <v>325</v>
      </c>
      <c r="E37" s="125">
        <f>D37/C37*100</f>
        <v>100</v>
      </c>
      <c r="F37" s="125"/>
      <c r="G37" s="130">
        <v>10</v>
      </c>
      <c r="H37" s="130">
        <v>10</v>
      </c>
      <c r="I37" s="129">
        <f>H37-G37</f>
        <v>0</v>
      </c>
      <c r="J37" s="129"/>
      <c r="K37" s="130">
        <v>0</v>
      </c>
      <c r="L37" s="130">
        <v>0</v>
      </c>
      <c r="M37" s="129">
        <f>L37-K37</f>
        <v>0</v>
      </c>
      <c r="N37" s="129"/>
      <c r="O37" s="130">
        <v>0</v>
      </c>
      <c r="P37" s="130">
        <v>0</v>
      </c>
      <c r="Q37" s="129">
        <f>P37-O37</f>
        <v>0</v>
      </c>
      <c r="R37" s="129"/>
      <c r="S37" s="128" t="s">
        <v>128</v>
      </c>
    </row>
    <row r="38" spans="1:19" ht="30" customHeight="1" x14ac:dyDescent="0.25">
      <c r="A38" s="124">
        <v>32</v>
      </c>
      <c r="B38" s="138" t="s">
        <v>263</v>
      </c>
      <c r="C38" s="141">
        <v>79</v>
      </c>
      <c r="D38" s="130">
        <v>82</v>
      </c>
      <c r="E38" s="125">
        <f>D38/C38*100</f>
        <v>103.79746835443038</v>
      </c>
      <c r="F38" s="125"/>
      <c r="G38" s="130">
        <v>10</v>
      </c>
      <c r="H38" s="130">
        <v>10</v>
      </c>
      <c r="I38" s="129">
        <f>H38-G38</f>
        <v>0</v>
      </c>
      <c r="J38" s="129"/>
      <c r="K38" s="130">
        <v>0</v>
      </c>
      <c r="L38" s="130">
        <v>0</v>
      </c>
      <c r="M38" s="129">
        <f>L38-K38</f>
        <v>0</v>
      </c>
      <c r="N38" s="129"/>
      <c r="O38" s="130">
        <v>0</v>
      </c>
      <c r="P38" s="130">
        <v>0</v>
      </c>
      <c r="Q38" s="129">
        <f>P38-O38</f>
        <v>0</v>
      </c>
      <c r="R38" s="129"/>
      <c r="S38" s="128" t="s">
        <v>128</v>
      </c>
    </row>
    <row r="39" spans="1:19" ht="30" customHeight="1" x14ac:dyDescent="0.25">
      <c r="A39" s="124">
        <v>33</v>
      </c>
      <c r="B39" s="138" t="s">
        <v>262</v>
      </c>
      <c r="C39" s="141">
        <v>84</v>
      </c>
      <c r="D39" s="130">
        <v>84</v>
      </c>
      <c r="E39" s="125">
        <f>D39/C39*100</f>
        <v>100</v>
      </c>
      <c r="F39" s="125"/>
      <c r="G39" s="130">
        <v>10</v>
      </c>
      <c r="H39" s="130">
        <v>10</v>
      </c>
      <c r="I39" s="129">
        <f>H39-G39</f>
        <v>0</v>
      </c>
      <c r="J39" s="129"/>
      <c r="K39" s="130">
        <v>0</v>
      </c>
      <c r="L39" s="130">
        <v>0</v>
      </c>
      <c r="M39" s="129">
        <f>L39-K39</f>
        <v>0</v>
      </c>
      <c r="N39" s="129"/>
      <c r="O39" s="130">
        <v>0</v>
      </c>
      <c r="P39" s="130">
        <v>0</v>
      </c>
      <c r="Q39" s="129">
        <f>P39-O39</f>
        <v>0</v>
      </c>
      <c r="R39" s="129"/>
      <c r="S39" s="128" t="s">
        <v>128</v>
      </c>
    </row>
    <row r="40" spans="1:19" ht="30" customHeight="1" x14ac:dyDescent="0.25">
      <c r="A40" s="124">
        <v>34</v>
      </c>
      <c r="B40" s="138" t="s">
        <v>261</v>
      </c>
      <c r="C40" s="141">
        <v>75</v>
      </c>
      <c r="D40" s="130">
        <v>75</v>
      </c>
      <c r="E40" s="125">
        <f>D40/C40*100</f>
        <v>100</v>
      </c>
      <c r="F40" s="125"/>
      <c r="G40" s="130">
        <v>10</v>
      </c>
      <c r="H40" s="130">
        <v>10</v>
      </c>
      <c r="I40" s="129">
        <f>H40-G40</f>
        <v>0</v>
      </c>
      <c r="J40" s="129"/>
      <c r="K40" s="130">
        <v>0</v>
      </c>
      <c r="L40" s="130">
        <v>0</v>
      </c>
      <c r="M40" s="129">
        <f>L40-K40</f>
        <v>0</v>
      </c>
      <c r="N40" s="129"/>
      <c r="O40" s="130">
        <v>0</v>
      </c>
      <c r="P40" s="130">
        <v>0</v>
      </c>
      <c r="Q40" s="129">
        <f>P40-O40</f>
        <v>0</v>
      </c>
      <c r="R40" s="129"/>
      <c r="S40" s="128" t="s">
        <v>128</v>
      </c>
    </row>
    <row r="41" spans="1:19" ht="30" customHeight="1" x14ac:dyDescent="0.25">
      <c r="A41" s="124">
        <v>35</v>
      </c>
      <c r="B41" s="138" t="s">
        <v>260</v>
      </c>
      <c r="C41" s="141">
        <v>260</v>
      </c>
      <c r="D41" s="130">
        <v>264</v>
      </c>
      <c r="E41" s="125">
        <f>D41/C41*100</f>
        <v>101.53846153846153</v>
      </c>
      <c r="F41" s="125"/>
      <c r="G41" s="130">
        <v>10</v>
      </c>
      <c r="H41" s="130">
        <v>10</v>
      </c>
      <c r="I41" s="129">
        <f>H41-G41</f>
        <v>0</v>
      </c>
      <c r="J41" s="129"/>
      <c r="K41" s="130">
        <v>0</v>
      </c>
      <c r="L41" s="130">
        <v>0</v>
      </c>
      <c r="M41" s="129">
        <f>L41-K41</f>
        <v>0</v>
      </c>
      <c r="N41" s="129"/>
      <c r="O41" s="130">
        <v>0</v>
      </c>
      <c r="P41" s="130">
        <v>0</v>
      </c>
      <c r="Q41" s="129">
        <f>P41-O41</f>
        <v>0</v>
      </c>
      <c r="R41" s="129"/>
      <c r="S41" s="128" t="s">
        <v>128</v>
      </c>
    </row>
    <row r="42" spans="1:19" ht="72" customHeight="1" x14ac:dyDescent="0.25">
      <c r="A42" s="124">
        <v>36</v>
      </c>
      <c r="B42" s="138" t="s">
        <v>259</v>
      </c>
      <c r="C42" s="141">
        <v>110</v>
      </c>
      <c r="D42" s="130">
        <v>218</v>
      </c>
      <c r="E42" s="125">
        <f>D42/C42*100</f>
        <v>198.18181818181819</v>
      </c>
      <c r="F42" s="125"/>
      <c r="G42" s="130">
        <v>10</v>
      </c>
      <c r="H42" s="130">
        <v>10</v>
      </c>
      <c r="I42" s="129">
        <f>H42-G42</f>
        <v>0</v>
      </c>
      <c r="J42" s="129"/>
      <c r="K42" s="130">
        <v>0</v>
      </c>
      <c r="L42" s="130">
        <v>0</v>
      </c>
      <c r="M42" s="129">
        <f>L42-K42</f>
        <v>0</v>
      </c>
      <c r="N42" s="129"/>
      <c r="O42" s="130">
        <v>0</v>
      </c>
      <c r="P42" s="130">
        <v>0</v>
      </c>
      <c r="Q42" s="129">
        <f>P42-O42</f>
        <v>0</v>
      </c>
      <c r="R42" s="129"/>
      <c r="S42" s="128" t="s">
        <v>258</v>
      </c>
    </row>
    <row r="43" spans="1:19" ht="30" customHeight="1" x14ac:dyDescent="0.25">
      <c r="A43" s="124">
        <v>37</v>
      </c>
      <c r="B43" s="138" t="s">
        <v>257</v>
      </c>
      <c r="C43" s="141">
        <v>65</v>
      </c>
      <c r="D43" s="130">
        <v>65</v>
      </c>
      <c r="E43" s="125">
        <f>D43/C43*100</f>
        <v>100</v>
      </c>
      <c r="F43" s="125"/>
      <c r="G43" s="130">
        <v>10</v>
      </c>
      <c r="H43" s="130">
        <v>10</v>
      </c>
      <c r="I43" s="129">
        <f>H43-G43</f>
        <v>0</v>
      </c>
      <c r="J43" s="129"/>
      <c r="K43" s="130">
        <v>0</v>
      </c>
      <c r="L43" s="130">
        <v>0</v>
      </c>
      <c r="M43" s="129">
        <f>L43-K43</f>
        <v>0</v>
      </c>
      <c r="N43" s="129"/>
      <c r="O43" s="130">
        <v>0</v>
      </c>
      <c r="P43" s="130">
        <v>0</v>
      </c>
      <c r="Q43" s="129">
        <f>P43-O43</f>
        <v>0</v>
      </c>
      <c r="R43" s="129"/>
      <c r="S43" s="128" t="s">
        <v>128</v>
      </c>
    </row>
    <row r="44" spans="1:19" ht="30" customHeight="1" x14ac:dyDescent="0.25">
      <c r="A44" s="124">
        <v>38</v>
      </c>
      <c r="B44" s="138" t="s">
        <v>256</v>
      </c>
      <c r="C44" s="141">
        <v>327</v>
      </c>
      <c r="D44" s="130">
        <v>327</v>
      </c>
      <c r="E44" s="125">
        <f>D44/C44*100</f>
        <v>100</v>
      </c>
      <c r="F44" s="125"/>
      <c r="G44" s="130">
        <v>10</v>
      </c>
      <c r="H44" s="130">
        <v>10</v>
      </c>
      <c r="I44" s="129">
        <f>H44-G44</f>
        <v>0</v>
      </c>
      <c r="J44" s="129"/>
      <c r="K44" s="130">
        <v>0</v>
      </c>
      <c r="L44" s="130">
        <v>0</v>
      </c>
      <c r="M44" s="129">
        <f>L44-K44</f>
        <v>0</v>
      </c>
      <c r="N44" s="129"/>
      <c r="O44" s="130">
        <v>0</v>
      </c>
      <c r="P44" s="130">
        <v>0</v>
      </c>
      <c r="Q44" s="129">
        <f>P44-O44</f>
        <v>0</v>
      </c>
      <c r="R44" s="129"/>
      <c r="S44" s="128" t="s">
        <v>128</v>
      </c>
    </row>
    <row r="45" spans="1:19" ht="30" customHeight="1" x14ac:dyDescent="0.25">
      <c r="A45" s="124">
        <v>39</v>
      </c>
      <c r="B45" s="138" t="s">
        <v>255</v>
      </c>
      <c r="C45" s="141">
        <v>310</v>
      </c>
      <c r="D45" s="130">
        <v>310</v>
      </c>
      <c r="E45" s="125">
        <f>D45/C45*100</f>
        <v>100</v>
      </c>
      <c r="F45" s="125"/>
      <c r="G45" s="130">
        <v>10</v>
      </c>
      <c r="H45" s="130">
        <v>10</v>
      </c>
      <c r="I45" s="129">
        <f>H45-G45</f>
        <v>0</v>
      </c>
      <c r="J45" s="129"/>
      <c r="K45" s="130">
        <v>0</v>
      </c>
      <c r="L45" s="130">
        <v>0</v>
      </c>
      <c r="M45" s="129">
        <f>L45-K45</f>
        <v>0</v>
      </c>
      <c r="N45" s="129"/>
      <c r="O45" s="130">
        <v>0</v>
      </c>
      <c r="P45" s="130">
        <v>0</v>
      </c>
      <c r="Q45" s="129">
        <f>P45-O45</f>
        <v>0</v>
      </c>
      <c r="R45" s="129"/>
      <c r="S45" s="128" t="s">
        <v>128</v>
      </c>
    </row>
    <row r="46" spans="1:19" ht="30" customHeight="1" x14ac:dyDescent="0.25">
      <c r="A46" s="124">
        <v>40</v>
      </c>
      <c r="B46" s="138" t="s">
        <v>254</v>
      </c>
      <c r="C46" s="141">
        <v>154</v>
      </c>
      <c r="D46" s="130">
        <v>154</v>
      </c>
      <c r="E46" s="125">
        <f>D46/C46*100</f>
        <v>100</v>
      </c>
      <c r="F46" s="125"/>
      <c r="G46" s="130">
        <v>10</v>
      </c>
      <c r="H46" s="130">
        <v>10</v>
      </c>
      <c r="I46" s="129">
        <f>H46-G46</f>
        <v>0</v>
      </c>
      <c r="J46" s="129"/>
      <c r="K46" s="130">
        <v>0</v>
      </c>
      <c r="L46" s="130">
        <v>0</v>
      </c>
      <c r="M46" s="129">
        <f>L46-K46</f>
        <v>0</v>
      </c>
      <c r="N46" s="129"/>
      <c r="O46" s="130">
        <v>0</v>
      </c>
      <c r="P46" s="130">
        <v>0</v>
      </c>
      <c r="Q46" s="129">
        <f>P46-O46</f>
        <v>0</v>
      </c>
      <c r="R46" s="129"/>
      <c r="S46" s="128" t="s">
        <v>128</v>
      </c>
    </row>
    <row r="47" spans="1:19" ht="30" customHeight="1" x14ac:dyDescent="0.25">
      <c r="A47" s="124">
        <v>41</v>
      </c>
      <c r="B47" s="138" t="s">
        <v>253</v>
      </c>
      <c r="C47" s="141">
        <v>317</v>
      </c>
      <c r="D47" s="130">
        <v>317</v>
      </c>
      <c r="E47" s="125">
        <f>D47/C47*100</f>
        <v>100</v>
      </c>
      <c r="F47" s="125"/>
      <c r="G47" s="130">
        <v>10</v>
      </c>
      <c r="H47" s="130">
        <v>10</v>
      </c>
      <c r="I47" s="129">
        <f>H47-G47</f>
        <v>0</v>
      </c>
      <c r="J47" s="129"/>
      <c r="K47" s="130">
        <v>0</v>
      </c>
      <c r="L47" s="130">
        <v>0</v>
      </c>
      <c r="M47" s="129">
        <f>L47-K47</f>
        <v>0</v>
      </c>
      <c r="N47" s="129"/>
      <c r="O47" s="130">
        <v>0</v>
      </c>
      <c r="P47" s="130">
        <v>0</v>
      </c>
      <c r="Q47" s="129">
        <f>P47-O47</f>
        <v>0</v>
      </c>
      <c r="R47" s="129"/>
      <c r="S47" s="128" t="s">
        <v>128</v>
      </c>
    </row>
    <row r="48" spans="1:19" ht="30" customHeight="1" x14ac:dyDescent="0.25">
      <c r="A48" s="124">
        <v>42</v>
      </c>
      <c r="B48" s="138" t="s">
        <v>252</v>
      </c>
      <c r="C48" s="141">
        <v>532</v>
      </c>
      <c r="D48" s="130">
        <v>564</v>
      </c>
      <c r="E48" s="125">
        <f>D48/C48*100</f>
        <v>106.01503759398496</v>
      </c>
      <c r="F48" s="125"/>
      <c r="G48" s="130">
        <v>10</v>
      </c>
      <c r="H48" s="130">
        <v>10</v>
      </c>
      <c r="I48" s="129">
        <f>H48-G48</f>
        <v>0</v>
      </c>
      <c r="J48" s="129"/>
      <c r="K48" s="130">
        <v>0</v>
      </c>
      <c r="L48" s="130">
        <v>0</v>
      </c>
      <c r="M48" s="129">
        <f>L48-K48</f>
        <v>0</v>
      </c>
      <c r="N48" s="129"/>
      <c r="O48" s="130">
        <v>0</v>
      </c>
      <c r="P48" s="130">
        <v>0</v>
      </c>
      <c r="Q48" s="129">
        <f>P48-O48</f>
        <v>0</v>
      </c>
      <c r="R48" s="129"/>
      <c r="S48" s="128" t="s">
        <v>128</v>
      </c>
    </row>
    <row r="49" spans="1:19" ht="30" customHeight="1" x14ac:dyDescent="0.25">
      <c r="A49" s="124">
        <v>43</v>
      </c>
      <c r="B49" s="138" t="s">
        <v>251</v>
      </c>
      <c r="C49" s="141">
        <v>108</v>
      </c>
      <c r="D49" s="130">
        <v>108</v>
      </c>
      <c r="E49" s="125">
        <f>D49/C49*100</f>
        <v>100</v>
      </c>
      <c r="F49" s="125"/>
      <c r="G49" s="130">
        <v>10</v>
      </c>
      <c r="H49" s="130">
        <v>10</v>
      </c>
      <c r="I49" s="129">
        <f>H49-G49</f>
        <v>0</v>
      </c>
      <c r="J49" s="129"/>
      <c r="K49" s="130">
        <v>0</v>
      </c>
      <c r="L49" s="130">
        <v>0</v>
      </c>
      <c r="M49" s="129">
        <f>L49-K49</f>
        <v>0</v>
      </c>
      <c r="N49" s="129"/>
      <c r="O49" s="130">
        <v>0</v>
      </c>
      <c r="P49" s="130">
        <v>0</v>
      </c>
      <c r="Q49" s="129">
        <f>P49-O49</f>
        <v>0</v>
      </c>
      <c r="R49" s="129"/>
      <c r="S49" s="128" t="s">
        <v>128</v>
      </c>
    </row>
    <row r="50" spans="1:19" s="145" customFormat="1" ht="30" customHeight="1" x14ac:dyDescent="0.25">
      <c r="A50" s="124">
        <v>44</v>
      </c>
      <c r="B50" s="138" t="s">
        <v>250</v>
      </c>
      <c r="C50" s="141">
        <v>163</v>
      </c>
      <c r="D50" s="130">
        <v>163</v>
      </c>
      <c r="E50" s="125">
        <f>D50/C50*100</f>
        <v>100</v>
      </c>
      <c r="F50" s="125"/>
      <c r="G50" s="130">
        <v>10</v>
      </c>
      <c r="H50" s="130">
        <v>10</v>
      </c>
      <c r="I50" s="129">
        <f>H50-G50</f>
        <v>0</v>
      </c>
      <c r="J50" s="129"/>
      <c r="K50" s="130">
        <v>0</v>
      </c>
      <c r="L50" s="130">
        <v>0</v>
      </c>
      <c r="M50" s="129">
        <f>L50-K50</f>
        <v>0</v>
      </c>
      <c r="N50" s="129"/>
      <c r="O50" s="130">
        <v>0</v>
      </c>
      <c r="P50" s="130">
        <v>0</v>
      </c>
      <c r="Q50" s="129">
        <f>P50-O50</f>
        <v>0</v>
      </c>
      <c r="R50" s="129"/>
      <c r="S50" s="128" t="s">
        <v>128</v>
      </c>
    </row>
    <row r="51" spans="1:19" ht="30" customHeight="1" x14ac:dyDescent="0.25">
      <c r="A51" s="124">
        <v>45</v>
      </c>
      <c r="B51" s="138" t="s">
        <v>249</v>
      </c>
      <c r="C51" s="141">
        <v>160</v>
      </c>
      <c r="D51" s="130">
        <v>160</v>
      </c>
      <c r="E51" s="125">
        <f>D51/C51*100</f>
        <v>100</v>
      </c>
      <c r="F51" s="125"/>
      <c r="G51" s="130">
        <v>10</v>
      </c>
      <c r="H51" s="130">
        <v>10</v>
      </c>
      <c r="I51" s="129">
        <f>H51-G51</f>
        <v>0</v>
      </c>
      <c r="J51" s="129"/>
      <c r="K51" s="130">
        <v>0</v>
      </c>
      <c r="L51" s="130">
        <v>0</v>
      </c>
      <c r="M51" s="129">
        <f>L51-K51</f>
        <v>0</v>
      </c>
      <c r="N51" s="129"/>
      <c r="O51" s="130">
        <v>0</v>
      </c>
      <c r="P51" s="130">
        <v>0</v>
      </c>
      <c r="Q51" s="129">
        <f>P51-O51</f>
        <v>0</v>
      </c>
      <c r="R51" s="129"/>
      <c r="S51" s="128" t="s">
        <v>128</v>
      </c>
    </row>
    <row r="52" spans="1:19" ht="30" customHeight="1" x14ac:dyDescent="0.25">
      <c r="A52" s="124">
        <v>46</v>
      </c>
      <c r="B52" s="138" t="s">
        <v>248</v>
      </c>
      <c r="C52" s="141">
        <v>110</v>
      </c>
      <c r="D52" s="130">
        <v>120</v>
      </c>
      <c r="E52" s="125">
        <f>D52/C52*100</f>
        <v>109.09090909090908</v>
      </c>
      <c r="F52" s="142"/>
      <c r="G52" s="130">
        <v>10</v>
      </c>
      <c r="H52" s="130">
        <v>10</v>
      </c>
      <c r="I52" s="129">
        <f>H52-G52</f>
        <v>0</v>
      </c>
      <c r="J52" s="129"/>
      <c r="K52" s="130">
        <v>0</v>
      </c>
      <c r="L52" s="130">
        <v>0</v>
      </c>
      <c r="M52" s="129">
        <f>L52-K52</f>
        <v>0</v>
      </c>
      <c r="N52" s="129"/>
      <c r="O52" s="130">
        <v>0</v>
      </c>
      <c r="P52" s="130">
        <v>0</v>
      </c>
      <c r="Q52" s="129">
        <f>P52-O52</f>
        <v>0</v>
      </c>
      <c r="R52" s="129"/>
      <c r="S52" s="128" t="s">
        <v>128</v>
      </c>
    </row>
    <row r="53" spans="1:19" ht="30" customHeight="1" x14ac:dyDescent="0.25">
      <c r="A53" s="124">
        <v>47</v>
      </c>
      <c r="B53" s="138" t="s">
        <v>247</v>
      </c>
      <c r="C53" s="141">
        <v>324</v>
      </c>
      <c r="D53" s="130">
        <v>324</v>
      </c>
      <c r="E53" s="125">
        <f>D53/C53*100</f>
        <v>100</v>
      </c>
      <c r="F53" s="125"/>
      <c r="G53" s="130">
        <v>10</v>
      </c>
      <c r="H53" s="130">
        <v>10</v>
      </c>
      <c r="I53" s="129">
        <f>H53-G53</f>
        <v>0</v>
      </c>
      <c r="J53" s="129"/>
      <c r="K53" s="130">
        <v>0</v>
      </c>
      <c r="L53" s="130">
        <v>0</v>
      </c>
      <c r="M53" s="129">
        <f>L53-K53</f>
        <v>0</v>
      </c>
      <c r="N53" s="129"/>
      <c r="O53" s="130">
        <v>0</v>
      </c>
      <c r="P53" s="130">
        <v>0</v>
      </c>
      <c r="Q53" s="129">
        <f>P53-O53</f>
        <v>0</v>
      </c>
      <c r="R53" s="129"/>
      <c r="S53" s="128" t="s">
        <v>128</v>
      </c>
    </row>
    <row r="54" spans="1:19" ht="30" customHeight="1" x14ac:dyDescent="0.25">
      <c r="A54" s="124">
        <v>48</v>
      </c>
      <c r="B54" s="138" t="s">
        <v>246</v>
      </c>
      <c r="C54" s="141">
        <v>160</v>
      </c>
      <c r="D54" s="130">
        <v>160</v>
      </c>
      <c r="E54" s="125">
        <f>D54/C54*100</f>
        <v>100</v>
      </c>
      <c r="F54" s="142"/>
      <c r="G54" s="130">
        <v>10</v>
      </c>
      <c r="H54" s="130">
        <v>10</v>
      </c>
      <c r="I54" s="129">
        <f>H54-G54</f>
        <v>0</v>
      </c>
      <c r="J54" s="129"/>
      <c r="K54" s="130">
        <v>0</v>
      </c>
      <c r="L54" s="130">
        <v>0</v>
      </c>
      <c r="M54" s="129">
        <f>L54-K54</f>
        <v>0</v>
      </c>
      <c r="N54" s="129"/>
      <c r="O54" s="130">
        <v>0</v>
      </c>
      <c r="P54" s="130">
        <v>0</v>
      </c>
      <c r="Q54" s="129">
        <f>P54-O54</f>
        <v>0</v>
      </c>
      <c r="R54" s="129"/>
      <c r="S54" s="128" t="s">
        <v>128</v>
      </c>
    </row>
    <row r="55" spans="1:19" ht="30" customHeight="1" x14ac:dyDescent="0.25">
      <c r="A55" s="124">
        <v>49</v>
      </c>
      <c r="B55" s="138" t="s">
        <v>245</v>
      </c>
      <c r="C55" s="141">
        <v>370</v>
      </c>
      <c r="D55" s="130">
        <v>370</v>
      </c>
      <c r="E55" s="125">
        <f>D55/C55*100</f>
        <v>100</v>
      </c>
      <c r="F55" s="125"/>
      <c r="G55" s="130">
        <v>10</v>
      </c>
      <c r="H55" s="130">
        <v>10</v>
      </c>
      <c r="I55" s="129">
        <f>H55-G55</f>
        <v>0</v>
      </c>
      <c r="J55" s="129"/>
      <c r="K55" s="130">
        <v>0</v>
      </c>
      <c r="L55" s="130">
        <v>0</v>
      </c>
      <c r="M55" s="129">
        <f>L55-K55</f>
        <v>0</v>
      </c>
      <c r="N55" s="129"/>
      <c r="O55" s="130">
        <v>0</v>
      </c>
      <c r="P55" s="130">
        <v>0</v>
      </c>
      <c r="Q55" s="129">
        <f>P55-O55</f>
        <v>0</v>
      </c>
      <c r="R55" s="129"/>
      <c r="S55" s="128" t="s">
        <v>128</v>
      </c>
    </row>
    <row r="56" spans="1:19" ht="30" customHeight="1" x14ac:dyDescent="0.25">
      <c r="A56" s="124">
        <v>50</v>
      </c>
      <c r="B56" s="138" t="s">
        <v>244</v>
      </c>
      <c r="C56" s="141">
        <v>160</v>
      </c>
      <c r="D56" s="130">
        <v>160</v>
      </c>
      <c r="E56" s="125">
        <f>D56/C56*100</f>
        <v>100</v>
      </c>
      <c r="F56" s="125"/>
      <c r="G56" s="130">
        <v>10</v>
      </c>
      <c r="H56" s="130">
        <v>10</v>
      </c>
      <c r="I56" s="129">
        <f>H56-G56</f>
        <v>0</v>
      </c>
      <c r="J56" s="129"/>
      <c r="K56" s="130">
        <v>0</v>
      </c>
      <c r="L56" s="130">
        <v>0</v>
      </c>
      <c r="M56" s="129">
        <f>L56-K56</f>
        <v>0</v>
      </c>
      <c r="N56" s="129"/>
      <c r="O56" s="130">
        <v>0</v>
      </c>
      <c r="P56" s="130">
        <v>0</v>
      </c>
      <c r="Q56" s="129">
        <f>P56-O56</f>
        <v>0</v>
      </c>
      <c r="R56" s="129"/>
      <c r="S56" s="128" t="s">
        <v>128</v>
      </c>
    </row>
    <row r="57" spans="1:19" ht="30" customHeight="1" x14ac:dyDescent="0.25">
      <c r="A57" s="124">
        <v>51</v>
      </c>
      <c r="B57" s="138" t="s">
        <v>243</v>
      </c>
      <c r="C57" s="141">
        <v>163</v>
      </c>
      <c r="D57" s="130">
        <v>163</v>
      </c>
      <c r="E57" s="125">
        <f>D57/C57*100</f>
        <v>100</v>
      </c>
      <c r="F57" s="125"/>
      <c r="G57" s="130">
        <v>10</v>
      </c>
      <c r="H57" s="130">
        <v>10</v>
      </c>
      <c r="I57" s="129">
        <f>H57-G57</f>
        <v>0</v>
      </c>
      <c r="J57" s="129"/>
      <c r="K57" s="130">
        <v>0</v>
      </c>
      <c r="L57" s="130">
        <v>0</v>
      </c>
      <c r="M57" s="129">
        <f>L57-K57</f>
        <v>0</v>
      </c>
      <c r="N57" s="129"/>
      <c r="O57" s="130">
        <v>0</v>
      </c>
      <c r="P57" s="130">
        <v>0</v>
      </c>
      <c r="Q57" s="129">
        <f>P57-O57</f>
        <v>0</v>
      </c>
      <c r="R57" s="129"/>
      <c r="S57" s="128" t="s">
        <v>128</v>
      </c>
    </row>
    <row r="58" spans="1:19" ht="30" customHeight="1" x14ac:dyDescent="0.25">
      <c r="A58" s="124">
        <v>52</v>
      </c>
      <c r="B58" s="138" t="s">
        <v>242</v>
      </c>
      <c r="C58" s="141">
        <v>158</v>
      </c>
      <c r="D58" s="130">
        <v>158</v>
      </c>
      <c r="E58" s="125">
        <f>D58/C58*100</f>
        <v>100</v>
      </c>
      <c r="F58" s="125"/>
      <c r="G58" s="130">
        <v>10</v>
      </c>
      <c r="H58" s="130">
        <v>10</v>
      </c>
      <c r="I58" s="129">
        <f>H58-G58</f>
        <v>0</v>
      </c>
      <c r="J58" s="129"/>
      <c r="K58" s="130">
        <v>0</v>
      </c>
      <c r="L58" s="130">
        <v>0</v>
      </c>
      <c r="M58" s="129">
        <f>L58-K58</f>
        <v>0</v>
      </c>
      <c r="N58" s="129"/>
      <c r="O58" s="130">
        <v>0</v>
      </c>
      <c r="P58" s="130">
        <v>0</v>
      </c>
      <c r="Q58" s="129">
        <f>P58-O58</f>
        <v>0</v>
      </c>
      <c r="R58" s="129"/>
      <c r="S58" s="128" t="s">
        <v>128</v>
      </c>
    </row>
    <row r="59" spans="1:19" ht="30" customHeight="1" x14ac:dyDescent="0.25">
      <c r="A59" s="124">
        <v>53</v>
      </c>
      <c r="B59" s="138" t="s">
        <v>241</v>
      </c>
      <c r="C59" s="141">
        <v>275</v>
      </c>
      <c r="D59" s="130">
        <v>275</v>
      </c>
      <c r="E59" s="125">
        <f>D59/C59*100</f>
        <v>100</v>
      </c>
      <c r="F59" s="125"/>
      <c r="G59" s="130">
        <v>10</v>
      </c>
      <c r="H59" s="130">
        <v>10</v>
      </c>
      <c r="I59" s="129">
        <f>H59-G59</f>
        <v>0</v>
      </c>
      <c r="J59" s="129"/>
      <c r="K59" s="130">
        <v>0</v>
      </c>
      <c r="L59" s="130">
        <v>0</v>
      </c>
      <c r="M59" s="129">
        <f>L59-K59</f>
        <v>0</v>
      </c>
      <c r="N59" s="129"/>
      <c r="O59" s="130">
        <v>0</v>
      </c>
      <c r="P59" s="130">
        <v>0</v>
      </c>
      <c r="Q59" s="129">
        <f>P59-O59</f>
        <v>0</v>
      </c>
      <c r="R59" s="129"/>
      <c r="S59" s="128" t="s">
        <v>128</v>
      </c>
    </row>
    <row r="60" spans="1:19" ht="30" customHeight="1" x14ac:dyDescent="0.25">
      <c r="A60" s="124">
        <v>54</v>
      </c>
      <c r="B60" s="138" t="s">
        <v>240</v>
      </c>
      <c r="C60" s="141">
        <v>174</v>
      </c>
      <c r="D60" s="130">
        <v>180</v>
      </c>
      <c r="E60" s="125">
        <f>D60/C60*100</f>
        <v>103.44827586206897</v>
      </c>
      <c r="F60" s="125"/>
      <c r="G60" s="130">
        <v>10</v>
      </c>
      <c r="H60" s="130">
        <v>10</v>
      </c>
      <c r="I60" s="129">
        <f>H60-G60</f>
        <v>0</v>
      </c>
      <c r="J60" s="129"/>
      <c r="K60" s="130">
        <v>0</v>
      </c>
      <c r="L60" s="130">
        <v>0</v>
      </c>
      <c r="M60" s="129">
        <f>L60-K60</f>
        <v>0</v>
      </c>
      <c r="N60" s="129"/>
      <c r="O60" s="130">
        <v>0</v>
      </c>
      <c r="P60" s="130">
        <v>0</v>
      </c>
      <c r="Q60" s="129">
        <f>P60-O60</f>
        <v>0</v>
      </c>
      <c r="R60" s="129"/>
      <c r="S60" s="128" t="s">
        <v>128</v>
      </c>
    </row>
    <row r="61" spans="1:19" ht="30" customHeight="1" x14ac:dyDescent="0.25">
      <c r="A61" s="124">
        <v>55</v>
      </c>
      <c r="B61" s="138" t="s">
        <v>239</v>
      </c>
      <c r="C61" s="141">
        <v>200</v>
      </c>
      <c r="D61" s="130">
        <v>206</v>
      </c>
      <c r="E61" s="125">
        <f>D61/C61*100</f>
        <v>103</v>
      </c>
      <c r="F61" s="125"/>
      <c r="G61" s="130">
        <v>10</v>
      </c>
      <c r="H61" s="130">
        <v>10</v>
      </c>
      <c r="I61" s="129">
        <f>H61-G61</f>
        <v>0</v>
      </c>
      <c r="J61" s="129"/>
      <c r="K61" s="130">
        <v>0</v>
      </c>
      <c r="L61" s="130">
        <v>0</v>
      </c>
      <c r="M61" s="129">
        <f>L61-K61</f>
        <v>0</v>
      </c>
      <c r="N61" s="129"/>
      <c r="O61" s="130">
        <v>0</v>
      </c>
      <c r="P61" s="130">
        <v>0</v>
      </c>
      <c r="Q61" s="129">
        <f>P61-O61</f>
        <v>0</v>
      </c>
      <c r="R61" s="129"/>
      <c r="S61" s="128" t="s">
        <v>128</v>
      </c>
    </row>
    <row r="62" spans="1:19" ht="30" customHeight="1" x14ac:dyDescent="0.25">
      <c r="A62" s="124">
        <v>56</v>
      </c>
      <c r="B62" s="138" t="s">
        <v>238</v>
      </c>
      <c r="C62" s="141">
        <v>170</v>
      </c>
      <c r="D62" s="130">
        <v>173</v>
      </c>
      <c r="E62" s="125">
        <f>D62/C62*100</f>
        <v>101.76470588235293</v>
      </c>
      <c r="F62" s="125"/>
      <c r="G62" s="130">
        <v>10</v>
      </c>
      <c r="H62" s="130">
        <v>10</v>
      </c>
      <c r="I62" s="129">
        <f>H62-G62</f>
        <v>0</v>
      </c>
      <c r="J62" s="129"/>
      <c r="K62" s="130">
        <v>0</v>
      </c>
      <c r="L62" s="130">
        <v>0</v>
      </c>
      <c r="M62" s="129">
        <f>L62-K62</f>
        <v>0</v>
      </c>
      <c r="N62" s="129"/>
      <c r="O62" s="130">
        <v>0</v>
      </c>
      <c r="P62" s="130">
        <v>0</v>
      </c>
      <c r="Q62" s="129">
        <f>P62-O62</f>
        <v>0</v>
      </c>
      <c r="R62" s="129"/>
      <c r="S62" s="128" t="s">
        <v>128</v>
      </c>
    </row>
    <row r="63" spans="1:19" ht="30" customHeight="1" x14ac:dyDescent="0.25">
      <c r="A63" s="124">
        <v>57</v>
      </c>
      <c r="B63" s="138" t="s">
        <v>237</v>
      </c>
      <c r="C63" s="141">
        <v>180</v>
      </c>
      <c r="D63" s="130">
        <v>180</v>
      </c>
      <c r="E63" s="125">
        <f>D63/C63*100</f>
        <v>100</v>
      </c>
      <c r="F63" s="125"/>
      <c r="G63" s="130">
        <v>10</v>
      </c>
      <c r="H63" s="130">
        <v>10</v>
      </c>
      <c r="I63" s="129">
        <f>H63-G63</f>
        <v>0</v>
      </c>
      <c r="J63" s="129"/>
      <c r="K63" s="130">
        <v>0</v>
      </c>
      <c r="L63" s="130">
        <v>0</v>
      </c>
      <c r="M63" s="129">
        <f>L63-K63</f>
        <v>0</v>
      </c>
      <c r="N63" s="129"/>
      <c r="O63" s="130">
        <v>0</v>
      </c>
      <c r="P63" s="130">
        <v>0</v>
      </c>
      <c r="Q63" s="129">
        <f>P63-O63</f>
        <v>0</v>
      </c>
      <c r="R63" s="129"/>
      <c r="S63" s="128" t="s">
        <v>128</v>
      </c>
    </row>
    <row r="64" spans="1:19" ht="30" customHeight="1" x14ac:dyDescent="0.25">
      <c r="A64" s="124">
        <v>58</v>
      </c>
      <c r="B64" s="138" t="s">
        <v>236</v>
      </c>
      <c r="C64" s="141">
        <v>200</v>
      </c>
      <c r="D64" s="130">
        <v>210</v>
      </c>
      <c r="E64" s="125">
        <f>D64/C64*100</f>
        <v>105</v>
      </c>
      <c r="F64" s="125"/>
      <c r="G64" s="130">
        <v>10</v>
      </c>
      <c r="H64" s="130">
        <v>10</v>
      </c>
      <c r="I64" s="129">
        <f>H64-G64</f>
        <v>0</v>
      </c>
      <c r="J64" s="129"/>
      <c r="K64" s="130">
        <v>0</v>
      </c>
      <c r="L64" s="130">
        <v>0</v>
      </c>
      <c r="M64" s="129">
        <f>L64-K64</f>
        <v>0</v>
      </c>
      <c r="N64" s="129"/>
      <c r="O64" s="130">
        <v>0</v>
      </c>
      <c r="P64" s="130">
        <v>0</v>
      </c>
      <c r="Q64" s="129">
        <f>P64-O64</f>
        <v>0</v>
      </c>
      <c r="R64" s="129"/>
      <c r="S64" s="128" t="s">
        <v>128</v>
      </c>
    </row>
    <row r="65" spans="1:19" ht="30" customHeight="1" x14ac:dyDescent="0.25">
      <c r="A65" s="124">
        <v>59</v>
      </c>
      <c r="B65" s="138" t="s">
        <v>235</v>
      </c>
      <c r="C65" s="141">
        <v>314</v>
      </c>
      <c r="D65" s="130">
        <v>316</v>
      </c>
      <c r="E65" s="125">
        <f>D65/C65*100</f>
        <v>100.63694267515923</v>
      </c>
      <c r="F65" s="125"/>
      <c r="G65" s="130">
        <v>10</v>
      </c>
      <c r="H65" s="130">
        <v>10</v>
      </c>
      <c r="I65" s="129">
        <f>H65-G65</f>
        <v>0</v>
      </c>
      <c r="J65" s="129"/>
      <c r="K65" s="130">
        <v>0</v>
      </c>
      <c r="L65" s="130">
        <v>0</v>
      </c>
      <c r="M65" s="129">
        <f>L65-K65</f>
        <v>0</v>
      </c>
      <c r="N65" s="129"/>
      <c r="O65" s="130">
        <v>0</v>
      </c>
      <c r="P65" s="130">
        <v>0</v>
      </c>
      <c r="Q65" s="129">
        <f>P65-O65</f>
        <v>0</v>
      </c>
      <c r="R65" s="129"/>
      <c r="S65" s="128" t="s">
        <v>128</v>
      </c>
    </row>
    <row r="66" spans="1:19" ht="30" customHeight="1" x14ac:dyDescent="0.25">
      <c r="A66" s="124">
        <v>60</v>
      </c>
      <c r="B66" s="138" t="s">
        <v>234</v>
      </c>
      <c r="C66" s="141">
        <v>249</v>
      </c>
      <c r="D66" s="130">
        <v>254</v>
      </c>
      <c r="E66" s="125">
        <f>D66/C66*100</f>
        <v>102.00803212851406</v>
      </c>
      <c r="F66" s="125"/>
      <c r="G66" s="130">
        <v>10</v>
      </c>
      <c r="H66" s="130">
        <v>10</v>
      </c>
      <c r="I66" s="129">
        <f>H66-G66</f>
        <v>0</v>
      </c>
      <c r="J66" s="129"/>
      <c r="K66" s="130">
        <v>0</v>
      </c>
      <c r="L66" s="130">
        <v>0</v>
      </c>
      <c r="M66" s="129">
        <f>L66-K66</f>
        <v>0</v>
      </c>
      <c r="N66" s="129"/>
      <c r="O66" s="130">
        <v>0</v>
      </c>
      <c r="P66" s="130">
        <v>0</v>
      </c>
      <c r="Q66" s="129">
        <f>P66-O66</f>
        <v>0</v>
      </c>
      <c r="R66" s="129"/>
      <c r="S66" s="128" t="s">
        <v>128</v>
      </c>
    </row>
    <row r="67" spans="1:19" ht="30" customHeight="1" x14ac:dyDescent="0.25">
      <c r="A67" s="124">
        <v>61</v>
      </c>
      <c r="B67" s="138" t="s">
        <v>233</v>
      </c>
      <c r="C67" s="141">
        <v>208</v>
      </c>
      <c r="D67" s="130">
        <v>208</v>
      </c>
      <c r="E67" s="125">
        <f>D67/C67*100</f>
        <v>100</v>
      </c>
      <c r="F67" s="125"/>
      <c r="G67" s="130">
        <v>10</v>
      </c>
      <c r="H67" s="130">
        <v>10</v>
      </c>
      <c r="I67" s="129">
        <f>H67-G67</f>
        <v>0</v>
      </c>
      <c r="J67" s="129"/>
      <c r="K67" s="130">
        <v>0</v>
      </c>
      <c r="L67" s="130">
        <v>0</v>
      </c>
      <c r="M67" s="129">
        <f>L67-K67</f>
        <v>0</v>
      </c>
      <c r="N67" s="129"/>
      <c r="O67" s="130">
        <v>0</v>
      </c>
      <c r="P67" s="130">
        <v>0</v>
      </c>
      <c r="Q67" s="129">
        <f>P67-O67</f>
        <v>0</v>
      </c>
      <c r="R67" s="129"/>
      <c r="S67" s="128" t="s">
        <v>128</v>
      </c>
    </row>
    <row r="68" spans="1:19" ht="30" customHeight="1" x14ac:dyDescent="0.25">
      <c r="A68" s="124">
        <v>62</v>
      </c>
      <c r="B68" s="138" t="s">
        <v>232</v>
      </c>
      <c r="C68" s="141">
        <v>365</v>
      </c>
      <c r="D68" s="130">
        <v>365</v>
      </c>
      <c r="E68" s="125">
        <f>D68/C68*100</f>
        <v>100</v>
      </c>
      <c r="F68" s="125"/>
      <c r="G68" s="130">
        <v>10</v>
      </c>
      <c r="H68" s="130">
        <v>10</v>
      </c>
      <c r="I68" s="129">
        <f>H68-G68</f>
        <v>0</v>
      </c>
      <c r="J68" s="129"/>
      <c r="K68" s="130">
        <v>0</v>
      </c>
      <c r="L68" s="130">
        <v>0</v>
      </c>
      <c r="M68" s="129">
        <f>L68-K68</f>
        <v>0</v>
      </c>
      <c r="N68" s="129"/>
      <c r="O68" s="130">
        <v>0</v>
      </c>
      <c r="P68" s="130">
        <v>0</v>
      </c>
      <c r="Q68" s="129">
        <f>P68-O68</f>
        <v>0</v>
      </c>
      <c r="R68" s="129"/>
      <c r="S68" s="128" t="s">
        <v>128</v>
      </c>
    </row>
    <row r="69" spans="1:19" ht="30" customHeight="1" x14ac:dyDescent="0.25">
      <c r="A69" s="124">
        <v>63</v>
      </c>
      <c r="B69" s="138" t="s">
        <v>231</v>
      </c>
      <c r="C69" s="144">
        <v>208</v>
      </c>
      <c r="D69" s="129">
        <v>214</v>
      </c>
      <c r="E69" s="125">
        <f>D69/C69*100</f>
        <v>102.88461538461537</v>
      </c>
      <c r="F69" s="125"/>
      <c r="G69" s="130">
        <v>10</v>
      </c>
      <c r="H69" s="130">
        <v>10</v>
      </c>
      <c r="I69" s="129">
        <f>H69-G69</f>
        <v>0</v>
      </c>
      <c r="J69" s="129"/>
      <c r="K69" s="130">
        <v>0</v>
      </c>
      <c r="L69" s="130">
        <v>0</v>
      </c>
      <c r="M69" s="129">
        <f>L69-K69</f>
        <v>0</v>
      </c>
      <c r="N69" s="129"/>
      <c r="O69" s="130">
        <v>0</v>
      </c>
      <c r="P69" s="130">
        <v>0</v>
      </c>
      <c r="Q69" s="129">
        <f>P69-O69</f>
        <v>0</v>
      </c>
      <c r="R69" s="129"/>
      <c r="S69" s="128" t="s">
        <v>128</v>
      </c>
    </row>
    <row r="70" spans="1:19" ht="30" customHeight="1" x14ac:dyDescent="0.25">
      <c r="A70" s="124">
        <v>64</v>
      </c>
      <c r="B70" s="138" t="s">
        <v>230</v>
      </c>
      <c r="C70" s="141">
        <v>201</v>
      </c>
      <c r="D70" s="130">
        <v>201</v>
      </c>
      <c r="E70" s="125">
        <f>D70/C70*100</f>
        <v>100</v>
      </c>
      <c r="F70" s="125"/>
      <c r="G70" s="130">
        <v>10</v>
      </c>
      <c r="H70" s="130">
        <v>10</v>
      </c>
      <c r="I70" s="129">
        <f>H70-G70</f>
        <v>0</v>
      </c>
      <c r="J70" s="129"/>
      <c r="K70" s="130">
        <v>0</v>
      </c>
      <c r="L70" s="130">
        <v>0</v>
      </c>
      <c r="M70" s="129">
        <f>L70-K70</f>
        <v>0</v>
      </c>
      <c r="N70" s="129"/>
      <c r="O70" s="130">
        <v>0</v>
      </c>
      <c r="P70" s="130">
        <v>0</v>
      </c>
      <c r="Q70" s="129">
        <f>P70-O70</f>
        <v>0</v>
      </c>
      <c r="R70" s="129"/>
      <c r="S70" s="128" t="s">
        <v>128</v>
      </c>
    </row>
    <row r="71" spans="1:19" ht="30" customHeight="1" x14ac:dyDescent="0.25">
      <c r="A71" s="124">
        <v>65</v>
      </c>
      <c r="B71" s="138" t="s">
        <v>229</v>
      </c>
      <c r="C71" s="141">
        <v>211</v>
      </c>
      <c r="D71" s="130">
        <v>211</v>
      </c>
      <c r="E71" s="125">
        <f>D71/C71*100</f>
        <v>100</v>
      </c>
      <c r="F71" s="125"/>
      <c r="G71" s="130">
        <v>10</v>
      </c>
      <c r="H71" s="130">
        <v>10</v>
      </c>
      <c r="I71" s="129">
        <f>H71-G71</f>
        <v>0</v>
      </c>
      <c r="J71" s="129"/>
      <c r="K71" s="130">
        <v>0</v>
      </c>
      <c r="L71" s="130">
        <v>0</v>
      </c>
      <c r="M71" s="129">
        <f>L71-K71</f>
        <v>0</v>
      </c>
      <c r="N71" s="129"/>
      <c r="O71" s="130">
        <v>0</v>
      </c>
      <c r="P71" s="130">
        <v>0</v>
      </c>
      <c r="Q71" s="129">
        <f>P71-O71</f>
        <v>0</v>
      </c>
      <c r="R71" s="129"/>
      <c r="S71" s="128" t="s">
        <v>128</v>
      </c>
    </row>
    <row r="72" spans="1:19" ht="30" customHeight="1" x14ac:dyDescent="0.25">
      <c r="A72" s="124">
        <v>66</v>
      </c>
      <c r="B72" s="138" t="s">
        <v>228</v>
      </c>
      <c r="C72" s="141">
        <v>191</v>
      </c>
      <c r="D72" s="130">
        <v>195</v>
      </c>
      <c r="E72" s="125">
        <f>D72/C72*100</f>
        <v>102.09424083769633</v>
      </c>
      <c r="F72" s="125"/>
      <c r="G72" s="130">
        <v>10</v>
      </c>
      <c r="H72" s="130">
        <v>10</v>
      </c>
      <c r="I72" s="129">
        <f>H72-G72</f>
        <v>0</v>
      </c>
      <c r="J72" s="129"/>
      <c r="K72" s="130">
        <v>0</v>
      </c>
      <c r="L72" s="130">
        <v>0</v>
      </c>
      <c r="M72" s="129">
        <f>L72-K72</f>
        <v>0</v>
      </c>
      <c r="N72" s="129"/>
      <c r="O72" s="130">
        <v>0</v>
      </c>
      <c r="P72" s="130">
        <v>0</v>
      </c>
      <c r="Q72" s="129">
        <f>P72-O72</f>
        <v>0</v>
      </c>
      <c r="R72" s="129"/>
      <c r="S72" s="128" t="s">
        <v>128</v>
      </c>
    </row>
    <row r="73" spans="1:19" ht="30" customHeight="1" x14ac:dyDescent="0.25">
      <c r="A73" s="124">
        <v>67</v>
      </c>
      <c r="B73" s="138" t="s">
        <v>227</v>
      </c>
      <c r="C73" s="143">
        <v>360</v>
      </c>
      <c r="D73" s="127">
        <v>366</v>
      </c>
      <c r="E73" s="125">
        <f>D73/C73*100</f>
        <v>101.66666666666666</v>
      </c>
      <c r="F73" s="125"/>
      <c r="G73" s="130">
        <v>10</v>
      </c>
      <c r="H73" s="130">
        <v>10</v>
      </c>
      <c r="I73" s="129">
        <f>H73-G73</f>
        <v>0</v>
      </c>
      <c r="J73" s="129"/>
      <c r="K73" s="130">
        <v>0</v>
      </c>
      <c r="L73" s="130">
        <v>0</v>
      </c>
      <c r="M73" s="129">
        <f>L73-K73</f>
        <v>0</v>
      </c>
      <c r="N73" s="129"/>
      <c r="O73" s="130">
        <v>0</v>
      </c>
      <c r="P73" s="130">
        <v>0</v>
      </c>
      <c r="Q73" s="129">
        <f>P73-O73</f>
        <v>0</v>
      </c>
      <c r="R73" s="129"/>
      <c r="S73" s="128" t="s">
        <v>128</v>
      </c>
    </row>
    <row r="74" spans="1:19" ht="30" customHeight="1" x14ac:dyDescent="0.25">
      <c r="A74" s="124">
        <v>68</v>
      </c>
      <c r="B74" s="138" t="s">
        <v>226</v>
      </c>
      <c r="C74" s="141">
        <v>145</v>
      </c>
      <c r="D74" s="130">
        <v>145</v>
      </c>
      <c r="E74" s="125">
        <f>D74/C74*100</f>
        <v>100</v>
      </c>
      <c r="F74" s="125"/>
      <c r="G74" s="130">
        <v>10</v>
      </c>
      <c r="H74" s="130">
        <v>10</v>
      </c>
      <c r="I74" s="129">
        <f>H74-G74</f>
        <v>0</v>
      </c>
      <c r="J74" s="129"/>
      <c r="K74" s="130">
        <v>0</v>
      </c>
      <c r="L74" s="130">
        <v>0</v>
      </c>
      <c r="M74" s="129">
        <f>L74-K74</f>
        <v>0</v>
      </c>
      <c r="N74" s="129"/>
      <c r="O74" s="130">
        <v>0</v>
      </c>
      <c r="P74" s="130">
        <v>0</v>
      </c>
      <c r="Q74" s="129">
        <f>P74-O74</f>
        <v>0</v>
      </c>
      <c r="R74" s="129"/>
      <c r="S74" s="128" t="s">
        <v>128</v>
      </c>
    </row>
    <row r="75" spans="1:19" ht="30" customHeight="1" x14ac:dyDescent="0.25">
      <c r="A75" s="124">
        <v>69</v>
      </c>
      <c r="B75" s="138" t="s">
        <v>225</v>
      </c>
      <c r="C75" s="141">
        <v>365</v>
      </c>
      <c r="D75" s="130">
        <v>365</v>
      </c>
      <c r="E75" s="125">
        <f>D75/C75*100</f>
        <v>100</v>
      </c>
      <c r="F75" s="125"/>
      <c r="G75" s="130">
        <v>10</v>
      </c>
      <c r="H75" s="130">
        <v>10</v>
      </c>
      <c r="I75" s="129">
        <f>H75-G75</f>
        <v>0</v>
      </c>
      <c r="J75" s="129"/>
      <c r="K75" s="130">
        <v>0</v>
      </c>
      <c r="L75" s="130">
        <v>0</v>
      </c>
      <c r="M75" s="129">
        <f>L75-K75</f>
        <v>0</v>
      </c>
      <c r="N75" s="129"/>
      <c r="O75" s="130">
        <v>0</v>
      </c>
      <c r="P75" s="130">
        <v>0</v>
      </c>
      <c r="Q75" s="129">
        <f>P75-O75</f>
        <v>0</v>
      </c>
      <c r="R75" s="129"/>
      <c r="S75" s="128" t="s">
        <v>128</v>
      </c>
    </row>
    <row r="76" spans="1:19" ht="30" customHeight="1" x14ac:dyDescent="0.25">
      <c r="A76" s="124">
        <v>70</v>
      </c>
      <c r="B76" s="138" t="s">
        <v>224</v>
      </c>
      <c r="C76" s="141">
        <v>140</v>
      </c>
      <c r="D76" s="130">
        <v>140</v>
      </c>
      <c r="E76" s="125">
        <f>D76/C76*100</f>
        <v>100</v>
      </c>
      <c r="F76" s="125"/>
      <c r="G76" s="130">
        <v>10</v>
      </c>
      <c r="H76" s="130">
        <v>10</v>
      </c>
      <c r="I76" s="129">
        <f>H76-G76</f>
        <v>0</v>
      </c>
      <c r="J76" s="129"/>
      <c r="K76" s="130">
        <v>0</v>
      </c>
      <c r="L76" s="130">
        <v>0</v>
      </c>
      <c r="M76" s="129">
        <f>L76-K76</f>
        <v>0</v>
      </c>
      <c r="N76" s="129"/>
      <c r="O76" s="130">
        <v>0</v>
      </c>
      <c r="P76" s="130">
        <v>0</v>
      </c>
      <c r="Q76" s="129">
        <f>P76-O76</f>
        <v>0</v>
      </c>
      <c r="R76" s="129"/>
      <c r="S76" s="128" t="s">
        <v>128</v>
      </c>
    </row>
    <row r="77" spans="1:19" ht="30" customHeight="1" x14ac:dyDescent="0.25">
      <c r="A77" s="124">
        <v>71</v>
      </c>
      <c r="B77" s="138" t="s">
        <v>223</v>
      </c>
      <c r="C77" s="141">
        <v>329</v>
      </c>
      <c r="D77" s="130">
        <v>329</v>
      </c>
      <c r="E77" s="125">
        <f>D77/C77*100</f>
        <v>100</v>
      </c>
      <c r="F77" s="125"/>
      <c r="G77" s="130">
        <v>10</v>
      </c>
      <c r="H77" s="130">
        <v>10</v>
      </c>
      <c r="I77" s="129">
        <f>H77-G77</f>
        <v>0</v>
      </c>
      <c r="J77" s="129"/>
      <c r="K77" s="130">
        <v>0</v>
      </c>
      <c r="L77" s="130">
        <v>0</v>
      </c>
      <c r="M77" s="129">
        <f>L77-K77</f>
        <v>0</v>
      </c>
      <c r="N77" s="129"/>
      <c r="O77" s="130">
        <v>0</v>
      </c>
      <c r="P77" s="130">
        <v>0</v>
      </c>
      <c r="Q77" s="129">
        <f>P77-O77</f>
        <v>0</v>
      </c>
      <c r="R77" s="129"/>
      <c r="S77" s="128" t="s">
        <v>128</v>
      </c>
    </row>
    <row r="78" spans="1:19" ht="30" customHeight="1" x14ac:dyDescent="0.25">
      <c r="A78" s="124">
        <v>72</v>
      </c>
      <c r="B78" s="138" t="s">
        <v>222</v>
      </c>
      <c r="C78" s="141">
        <v>279</v>
      </c>
      <c r="D78" s="130">
        <v>282</v>
      </c>
      <c r="E78" s="125">
        <f>D78/C78*100</f>
        <v>101.0752688172043</v>
      </c>
      <c r="F78" s="125"/>
      <c r="G78" s="130">
        <v>10</v>
      </c>
      <c r="H78" s="130">
        <v>10</v>
      </c>
      <c r="I78" s="129">
        <f>H78-G78</f>
        <v>0</v>
      </c>
      <c r="J78" s="129"/>
      <c r="K78" s="130">
        <v>0</v>
      </c>
      <c r="L78" s="130">
        <v>0</v>
      </c>
      <c r="M78" s="129">
        <f>L78-K78</f>
        <v>0</v>
      </c>
      <c r="N78" s="129"/>
      <c r="O78" s="130">
        <v>0</v>
      </c>
      <c r="P78" s="130">
        <v>0</v>
      </c>
      <c r="Q78" s="129">
        <f>P78-O78</f>
        <v>0</v>
      </c>
      <c r="R78" s="129"/>
      <c r="S78" s="128" t="s">
        <v>128</v>
      </c>
    </row>
    <row r="79" spans="1:19" ht="30" customHeight="1" x14ac:dyDescent="0.25">
      <c r="A79" s="124">
        <v>73</v>
      </c>
      <c r="B79" s="138" t="s">
        <v>221</v>
      </c>
      <c r="C79" s="141">
        <v>87</v>
      </c>
      <c r="D79" s="130">
        <v>90</v>
      </c>
      <c r="E79" s="125">
        <f>D79/C79*100</f>
        <v>103.44827586206897</v>
      </c>
      <c r="F79" s="125"/>
      <c r="G79" s="130">
        <v>10</v>
      </c>
      <c r="H79" s="130">
        <v>10</v>
      </c>
      <c r="I79" s="129">
        <f>H79-G79</f>
        <v>0</v>
      </c>
      <c r="J79" s="129"/>
      <c r="K79" s="130">
        <v>0</v>
      </c>
      <c r="L79" s="130">
        <v>0</v>
      </c>
      <c r="M79" s="129">
        <f>L79-K79</f>
        <v>0</v>
      </c>
      <c r="N79" s="129"/>
      <c r="O79" s="130">
        <v>0</v>
      </c>
      <c r="P79" s="130">
        <v>0</v>
      </c>
      <c r="Q79" s="129">
        <f>P79-O79</f>
        <v>0</v>
      </c>
      <c r="R79" s="129"/>
      <c r="S79" s="128" t="s">
        <v>128</v>
      </c>
    </row>
    <row r="80" spans="1:19" ht="30" customHeight="1" x14ac:dyDescent="0.25">
      <c r="A80" s="124">
        <v>74</v>
      </c>
      <c r="B80" s="138" t="s">
        <v>220</v>
      </c>
      <c r="C80" s="141">
        <v>212</v>
      </c>
      <c r="D80" s="130">
        <v>212</v>
      </c>
      <c r="E80" s="125">
        <f>D80/C80*100</f>
        <v>100</v>
      </c>
      <c r="F80" s="125"/>
      <c r="G80" s="130">
        <v>10</v>
      </c>
      <c r="H80" s="130">
        <v>10</v>
      </c>
      <c r="I80" s="129">
        <f>H80-G80</f>
        <v>0</v>
      </c>
      <c r="J80" s="129"/>
      <c r="K80" s="130">
        <v>0</v>
      </c>
      <c r="L80" s="130">
        <v>0</v>
      </c>
      <c r="M80" s="129">
        <f>L80-K80</f>
        <v>0</v>
      </c>
      <c r="N80" s="129"/>
      <c r="O80" s="130">
        <v>0</v>
      </c>
      <c r="P80" s="130">
        <v>0</v>
      </c>
      <c r="Q80" s="129">
        <f>P80-O80</f>
        <v>0</v>
      </c>
      <c r="R80" s="129"/>
      <c r="S80" s="128" t="s">
        <v>128</v>
      </c>
    </row>
    <row r="81" spans="1:19" ht="30" customHeight="1" x14ac:dyDescent="0.25">
      <c r="A81" s="124">
        <v>75</v>
      </c>
      <c r="B81" s="138" t="s">
        <v>219</v>
      </c>
      <c r="C81" s="141">
        <v>325</v>
      </c>
      <c r="D81" s="130">
        <v>341</v>
      </c>
      <c r="E81" s="125">
        <f>D81/C81*100</f>
        <v>104.92307692307692</v>
      </c>
      <c r="F81" s="142"/>
      <c r="G81" s="130">
        <v>10</v>
      </c>
      <c r="H81" s="130">
        <v>10</v>
      </c>
      <c r="I81" s="129">
        <f>H81-G81</f>
        <v>0</v>
      </c>
      <c r="J81" s="129"/>
      <c r="K81" s="130">
        <v>0</v>
      </c>
      <c r="L81" s="130">
        <v>0</v>
      </c>
      <c r="M81" s="129">
        <f>L81-K81</f>
        <v>0</v>
      </c>
      <c r="N81" s="129"/>
      <c r="O81" s="130">
        <v>0</v>
      </c>
      <c r="P81" s="130">
        <v>0</v>
      </c>
      <c r="Q81" s="129">
        <f>P81-O81</f>
        <v>0</v>
      </c>
      <c r="R81" s="129"/>
      <c r="S81" s="128" t="s">
        <v>128</v>
      </c>
    </row>
    <row r="82" spans="1:19" ht="30" customHeight="1" x14ac:dyDescent="0.25">
      <c r="A82" s="124">
        <v>76</v>
      </c>
      <c r="B82" s="138" t="s">
        <v>218</v>
      </c>
      <c r="C82" s="141">
        <v>270</v>
      </c>
      <c r="D82" s="130">
        <v>272</v>
      </c>
      <c r="E82" s="125">
        <f>D82/C82*100</f>
        <v>100.74074074074073</v>
      </c>
      <c r="F82" s="142"/>
      <c r="G82" s="130">
        <v>10</v>
      </c>
      <c r="H82" s="130">
        <v>10</v>
      </c>
      <c r="I82" s="129">
        <f>H82-G82</f>
        <v>0</v>
      </c>
      <c r="J82" s="129"/>
      <c r="K82" s="130">
        <v>0</v>
      </c>
      <c r="L82" s="130">
        <v>0</v>
      </c>
      <c r="M82" s="129">
        <f>L82-K82</f>
        <v>0</v>
      </c>
      <c r="N82" s="129"/>
      <c r="O82" s="130">
        <v>0</v>
      </c>
      <c r="P82" s="130">
        <v>0</v>
      </c>
      <c r="Q82" s="129">
        <f>P82-O82</f>
        <v>0</v>
      </c>
      <c r="R82" s="129"/>
      <c r="S82" s="128" t="s">
        <v>128</v>
      </c>
    </row>
    <row r="83" spans="1:19" ht="30" customHeight="1" x14ac:dyDescent="0.25">
      <c r="A83" s="124">
        <v>77</v>
      </c>
      <c r="B83" s="138" t="s">
        <v>217</v>
      </c>
      <c r="C83" s="141">
        <v>170</v>
      </c>
      <c r="D83" s="130">
        <v>170</v>
      </c>
      <c r="E83" s="125">
        <f>D83/C83*100</f>
        <v>100</v>
      </c>
      <c r="F83" s="125"/>
      <c r="G83" s="130">
        <v>10</v>
      </c>
      <c r="H83" s="130">
        <v>10</v>
      </c>
      <c r="I83" s="129">
        <f>H83-G83</f>
        <v>0</v>
      </c>
      <c r="J83" s="129"/>
      <c r="K83" s="130">
        <v>0</v>
      </c>
      <c r="L83" s="130">
        <v>0</v>
      </c>
      <c r="M83" s="129">
        <f>L83-K83</f>
        <v>0</v>
      </c>
      <c r="N83" s="129"/>
      <c r="O83" s="130">
        <v>0</v>
      </c>
      <c r="P83" s="130">
        <v>0</v>
      </c>
      <c r="Q83" s="129">
        <f>P83-O83</f>
        <v>0</v>
      </c>
      <c r="R83" s="129"/>
      <c r="S83" s="128" t="s">
        <v>128</v>
      </c>
    </row>
    <row r="84" spans="1:19" ht="30" customHeight="1" x14ac:dyDescent="0.25">
      <c r="A84" s="124">
        <v>78</v>
      </c>
      <c r="B84" s="138" t="s">
        <v>216</v>
      </c>
      <c r="C84" s="141">
        <v>302</v>
      </c>
      <c r="D84" s="130">
        <v>306</v>
      </c>
      <c r="E84" s="125">
        <f>D84/C84*100</f>
        <v>101.32450331125828</v>
      </c>
      <c r="F84" s="125"/>
      <c r="G84" s="130">
        <v>10</v>
      </c>
      <c r="H84" s="130">
        <v>10</v>
      </c>
      <c r="I84" s="129">
        <f>H84-G84</f>
        <v>0</v>
      </c>
      <c r="J84" s="129"/>
      <c r="K84" s="130">
        <v>0</v>
      </c>
      <c r="L84" s="130">
        <v>0</v>
      </c>
      <c r="M84" s="129">
        <f>L84-K84</f>
        <v>0</v>
      </c>
      <c r="N84" s="129"/>
      <c r="O84" s="130">
        <v>0</v>
      </c>
      <c r="P84" s="130">
        <v>0</v>
      </c>
      <c r="Q84" s="129">
        <f>P84-O84</f>
        <v>0</v>
      </c>
      <c r="R84" s="129"/>
      <c r="S84" s="128" t="s">
        <v>128</v>
      </c>
    </row>
    <row r="85" spans="1:19" ht="63.75" x14ac:dyDescent="0.25">
      <c r="A85" s="124">
        <v>79</v>
      </c>
      <c r="B85" s="138" t="s">
        <v>215</v>
      </c>
      <c r="C85" s="141">
        <v>427</v>
      </c>
      <c r="D85" s="130">
        <v>325</v>
      </c>
      <c r="E85" s="125">
        <f>D85/C85*100</f>
        <v>76.112412177985945</v>
      </c>
      <c r="F85" s="125"/>
      <c r="G85" s="130">
        <v>10</v>
      </c>
      <c r="H85" s="130">
        <v>10</v>
      </c>
      <c r="I85" s="129">
        <f>H85-G85</f>
        <v>0</v>
      </c>
      <c r="J85" s="129"/>
      <c r="K85" s="130">
        <v>0</v>
      </c>
      <c r="L85" s="130">
        <v>0</v>
      </c>
      <c r="M85" s="129">
        <f>L85-K85</f>
        <v>0</v>
      </c>
      <c r="N85" s="129"/>
      <c r="O85" s="130">
        <v>0</v>
      </c>
      <c r="P85" s="130">
        <v>0</v>
      </c>
      <c r="Q85" s="129">
        <f>P85-O85</f>
        <v>0</v>
      </c>
      <c r="R85" s="129"/>
      <c r="S85" s="128" t="s">
        <v>214</v>
      </c>
    </row>
    <row r="86" spans="1:19" ht="30" customHeight="1" x14ac:dyDescent="0.25">
      <c r="A86" s="124">
        <v>80</v>
      </c>
      <c r="B86" s="138" t="s">
        <v>213</v>
      </c>
      <c r="C86" s="140">
        <v>165</v>
      </c>
      <c r="D86" s="139">
        <v>173</v>
      </c>
      <c r="E86" s="125">
        <f>D86/C86*100</f>
        <v>104.84848484848486</v>
      </c>
      <c r="F86" s="125"/>
      <c r="G86" s="130">
        <v>10</v>
      </c>
      <c r="H86" s="130">
        <v>10</v>
      </c>
      <c r="I86" s="129">
        <f>H86-G86</f>
        <v>0</v>
      </c>
      <c r="J86" s="129"/>
      <c r="K86" s="130">
        <v>0</v>
      </c>
      <c r="L86" s="130">
        <v>0</v>
      </c>
      <c r="M86" s="129">
        <f>L86-K86</f>
        <v>0</v>
      </c>
      <c r="N86" s="129"/>
      <c r="O86" s="130">
        <v>0</v>
      </c>
      <c r="P86" s="130">
        <v>0</v>
      </c>
      <c r="Q86" s="129">
        <f>P86-O86</f>
        <v>0</v>
      </c>
      <c r="R86" s="129"/>
      <c r="S86" s="128" t="s">
        <v>128</v>
      </c>
    </row>
    <row r="87" spans="1:19" ht="30" customHeight="1" x14ac:dyDescent="0.25">
      <c r="A87" s="124">
        <v>81</v>
      </c>
      <c r="B87" s="138" t="s">
        <v>212</v>
      </c>
      <c r="C87" s="137">
        <v>360</v>
      </c>
      <c r="D87" s="136">
        <v>360</v>
      </c>
      <c r="E87" s="125">
        <f>D87/C87*100</f>
        <v>100</v>
      </c>
      <c r="F87" s="125"/>
      <c r="G87" s="130">
        <v>10</v>
      </c>
      <c r="H87" s="130">
        <v>10</v>
      </c>
      <c r="I87" s="129">
        <f>H87-G87</f>
        <v>0</v>
      </c>
      <c r="J87" s="129"/>
      <c r="K87" s="130">
        <v>0</v>
      </c>
      <c r="L87" s="130">
        <v>0</v>
      </c>
      <c r="M87" s="129">
        <f>L87-K87</f>
        <v>0</v>
      </c>
      <c r="N87" s="129"/>
      <c r="O87" s="130">
        <v>0</v>
      </c>
      <c r="P87" s="130">
        <v>0</v>
      </c>
      <c r="Q87" s="129">
        <f>P87-O87</f>
        <v>0</v>
      </c>
      <c r="R87" s="129"/>
      <c r="S87" s="128" t="s">
        <v>128</v>
      </c>
    </row>
    <row r="88" spans="1:19" ht="30" customHeight="1" x14ac:dyDescent="0.25">
      <c r="A88" s="124">
        <v>82</v>
      </c>
      <c r="B88" s="138" t="s">
        <v>211</v>
      </c>
      <c r="C88" s="137">
        <v>417</v>
      </c>
      <c r="D88" s="136">
        <v>419</v>
      </c>
      <c r="E88" s="125">
        <f>D88/C88*100</f>
        <v>100.47961630695443</v>
      </c>
      <c r="F88" s="125"/>
      <c r="G88" s="130">
        <v>10</v>
      </c>
      <c r="H88" s="130">
        <v>10</v>
      </c>
      <c r="I88" s="129">
        <f>H88-G88</f>
        <v>0</v>
      </c>
      <c r="J88" s="129"/>
      <c r="K88" s="130">
        <v>0</v>
      </c>
      <c r="L88" s="130">
        <v>0</v>
      </c>
      <c r="M88" s="129">
        <f>L88-K88</f>
        <v>0</v>
      </c>
      <c r="N88" s="129"/>
      <c r="O88" s="130">
        <v>0</v>
      </c>
      <c r="P88" s="130">
        <v>0</v>
      </c>
      <c r="Q88" s="129">
        <f>P88-O88</f>
        <v>0</v>
      </c>
      <c r="R88" s="129"/>
      <c r="S88" s="128" t="s">
        <v>128</v>
      </c>
    </row>
    <row r="89" spans="1:19" ht="30" customHeight="1" x14ac:dyDescent="0.25">
      <c r="A89" s="124">
        <v>83</v>
      </c>
      <c r="B89" s="138" t="s">
        <v>210</v>
      </c>
      <c r="C89" s="137">
        <v>490</v>
      </c>
      <c r="D89" s="136">
        <v>492</v>
      </c>
      <c r="E89" s="125">
        <f>D89/C89*100</f>
        <v>100.40816326530613</v>
      </c>
      <c r="F89" s="125"/>
      <c r="G89" s="130">
        <v>10</v>
      </c>
      <c r="H89" s="130">
        <v>10</v>
      </c>
      <c r="I89" s="129">
        <f>H89-G89</f>
        <v>0</v>
      </c>
      <c r="J89" s="129"/>
      <c r="K89" s="130">
        <v>0</v>
      </c>
      <c r="L89" s="130">
        <v>0</v>
      </c>
      <c r="M89" s="129">
        <f>L89-K89</f>
        <v>0</v>
      </c>
      <c r="N89" s="129"/>
      <c r="O89" s="130">
        <v>0</v>
      </c>
      <c r="P89" s="130">
        <v>0</v>
      </c>
      <c r="Q89" s="129">
        <f>P89-O89</f>
        <v>0</v>
      </c>
      <c r="R89" s="129"/>
      <c r="S89" s="128" t="s">
        <v>128</v>
      </c>
    </row>
    <row r="90" spans="1:19" ht="30" customHeight="1" x14ac:dyDescent="0.25">
      <c r="A90" s="124">
        <v>84</v>
      </c>
      <c r="B90" s="138" t="s">
        <v>209</v>
      </c>
      <c r="C90" s="137">
        <v>307</v>
      </c>
      <c r="D90" s="136">
        <v>309</v>
      </c>
      <c r="E90" s="125">
        <f>D90/C90*100</f>
        <v>100.65146579804561</v>
      </c>
      <c r="F90" s="125"/>
      <c r="G90" s="130">
        <v>10</v>
      </c>
      <c r="H90" s="130">
        <v>10</v>
      </c>
      <c r="I90" s="129">
        <f>H90-G90</f>
        <v>0</v>
      </c>
      <c r="J90" s="129"/>
      <c r="K90" s="130">
        <v>0</v>
      </c>
      <c r="L90" s="130">
        <v>0</v>
      </c>
      <c r="M90" s="129">
        <f>L90-K90</f>
        <v>0</v>
      </c>
      <c r="N90" s="129"/>
      <c r="O90" s="130">
        <v>0</v>
      </c>
      <c r="P90" s="130">
        <v>0</v>
      </c>
      <c r="Q90" s="129">
        <f>P90-O90</f>
        <v>0</v>
      </c>
      <c r="R90" s="129"/>
      <c r="S90" s="128" t="s">
        <v>128</v>
      </c>
    </row>
    <row r="91" spans="1:19" ht="30" customHeight="1" x14ac:dyDescent="0.25">
      <c r="A91" s="124">
        <v>85</v>
      </c>
      <c r="B91" s="138" t="s">
        <v>208</v>
      </c>
      <c r="C91" s="137">
        <v>272</v>
      </c>
      <c r="D91" s="136">
        <v>275</v>
      </c>
      <c r="E91" s="125">
        <f>D91/C91*100</f>
        <v>101.10294117647058</v>
      </c>
      <c r="F91" s="125"/>
      <c r="G91" s="130">
        <v>10</v>
      </c>
      <c r="H91" s="130">
        <v>10</v>
      </c>
      <c r="I91" s="129">
        <f>H91-G91</f>
        <v>0</v>
      </c>
      <c r="J91" s="129"/>
      <c r="K91" s="130">
        <v>0</v>
      </c>
      <c r="L91" s="130">
        <v>0</v>
      </c>
      <c r="M91" s="129">
        <f>L91-K91</f>
        <v>0</v>
      </c>
      <c r="N91" s="129"/>
      <c r="O91" s="130">
        <v>0</v>
      </c>
      <c r="P91" s="130">
        <v>0</v>
      </c>
      <c r="Q91" s="129">
        <f>P91-O91</f>
        <v>0</v>
      </c>
      <c r="R91" s="129"/>
      <c r="S91" s="128" t="s">
        <v>128</v>
      </c>
    </row>
    <row r="92" spans="1:19" ht="30" customHeight="1" x14ac:dyDescent="0.25">
      <c r="A92" s="124">
        <v>86</v>
      </c>
      <c r="B92" s="138" t="s">
        <v>207</v>
      </c>
      <c r="C92" s="137">
        <v>320</v>
      </c>
      <c r="D92" s="136">
        <v>337</v>
      </c>
      <c r="E92" s="125">
        <f>D92/C92*100</f>
        <v>105.31250000000001</v>
      </c>
      <c r="F92" s="125"/>
      <c r="G92" s="130">
        <v>10</v>
      </c>
      <c r="H92" s="130">
        <v>10</v>
      </c>
      <c r="I92" s="129">
        <f>H92-G92</f>
        <v>0</v>
      </c>
      <c r="J92" s="129"/>
      <c r="K92" s="130">
        <v>0</v>
      </c>
      <c r="L92" s="130">
        <v>0</v>
      </c>
      <c r="M92" s="129">
        <f>L92-K92</f>
        <v>0</v>
      </c>
      <c r="N92" s="129"/>
      <c r="O92" s="130">
        <v>0</v>
      </c>
      <c r="P92" s="130">
        <v>0</v>
      </c>
      <c r="Q92" s="129">
        <f>P92-O92</f>
        <v>0</v>
      </c>
      <c r="R92" s="129"/>
      <c r="S92" s="128" t="s">
        <v>128</v>
      </c>
    </row>
    <row r="93" spans="1:19" ht="12.75" x14ac:dyDescent="0.25">
      <c r="A93" s="124"/>
      <c r="B93" s="131" t="s">
        <v>206</v>
      </c>
      <c r="C93" s="135">
        <f>SUM(C7:C92)</f>
        <v>20010</v>
      </c>
      <c r="D93" s="134">
        <f>SUM(D7:D92)</f>
        <v>20230</v>
      </c>
      <c r="E93" s="125">
        <f>D93/C93*100</f>
        <v>101.09945027486258</v>
      </c>
      <c r="F93" s="134"/>
      <c r="G93" s="130"/>
      <c r="H93" s="130"/>
      <c r="I93" s="134"/>
      <c r="J93" s="134"/>
      <c r="K93" s="130"/>
      <c r="L93" s="130"/>
      <c r="M93" s="134"/>
      <c r="N93" s="134"/>
      <c r="O93" s="130"/>
      <c r="P93" s="130"/>
      <c r="Q93" s="134"/>
      <c r="R93" s="134"/>
      <c r="S93" s="128"/>
    </row>
    <row r="94" spans="1:19" ht="12.75" x14ac:dyDescent="0.25">
      <c r="A94" s="124">
        <v>1</v>
      </c>
      <c r="B94" s="131" t="s">
        <v>205</v>
      </c>
      <c r="C94" s="133">
        <v>42</v>
      </c>
      <c r="D94" s="132">
        <v>45</v>
      </c>
      <c r="E94" s="125">
        <f>D94/C94*100</f>
        <v>107.14285714285714</v>
      </c>
      <c r="F94" s="125"/>
      <c r="G94" s="130">
        <v>10</v>
      </c>
      <c r="H94" s="130">
        <v>10</v>
      </c>
      <c r="I94" s="129">
        <f>H94-G94</f>
        <v>0</v>
      </c>
      <c r="J94" s="129"/>
      <c r="K94" s="130">
        <v>0</v>
      </c>
      <c r="L94" s="130">
        <v>0</v>
      </c>
      <c r="M94" s="129">
        <f>L94-K94</f>
        <v>0</v>
      </c>
      <c r="N94" s="129"/>
      <c r="O94" s="130">
        <v>0</v>
      </c>
      <c r="P94" s="130">
        <v>0</v>
      </c>
      <c r="Q94" s="129">
        <f>P94-O94</f>
        <v>0</v>
      </c>
      <c r="R94" s="129"/>
      <c r="S94" s="128" t="s">
        <v>128</v>
      </c>
    </row>
    <row r="95" spans="1:19" ht="12.75" x14ac:dyDescent="0.25">
      <c r="A95" s="124">
        <v>2</v>
      </c>
      <c r="B95" s="131" t="s">
        <v>204</v>
      </c>
      <c r="C95" s="135">
        <v>105</v>
      </c>
      <c r="D95" s="134">
        <v>107</v>
      </c>
      <c r="E95" s="125">
        <f>D95/C95*100</f>
        <v>101.9047619047619</v>
      </c>
      <c r="F95" s="125"/>
      <c r="G95" s="130">
        <v>10</v>
      </c>
      <c r="H95" s="130">
        <v>10</v>
      </c>
      <c r="I95" s="129">
        <f>H95-G95</f>
        <v>0</v>
      </c>
      <c r="J95" s="129"/>
      <c r="K95" s="130">
        <v>0</v>
      </c>
      <c r="L95" s="130">
        <v>0</v>
      </c>
      <c r="M95" s="129">
        <f>L95-K95</f>
        <v>0</v>
      </c>
      <c r="N95" s="129"/>
      <c r="O95" s="130">
        <v>0</v>
      </c>
      <c r="P95" s="130">
        <v>0</v>
      </c>
      <c r="Q95" s="129">
        <f>P95-O95</f>
        <v>0</v>
      </c>
      <c r="R95" s="129"/>
      <c r="S95" s="128" t="s">
        <v>128</v>
      </c>
    </row>
    <row r="96" spans="1:19" ht="12.75" x14ac:dyDescent="0.25">
      <c r="A96" s="124">
        <v>3</v>
      </c>
      <c r="B96" s="131" t="s">
        <v>203</v>
      </c>
      <c r="C96" s="133">
        <v>53</v>
      </c>
      <c r="D96" s="132">
        <v>53</v>
      </c>
      <c r="E96" s="125">
        <f>D96/C96*100</f>
        <v>100</v>
      </c>
      <c r="F96" s="125"/>
      <c r="G96" s="130">
        <v>10</v>
      </c>
      <c r="H96" s="130">
        <v>10</v>
      </c>
      <c r="I96" s="129">
        <f>H96-G96</f>
        <v>0</v>
      </c>
      <c r="J96" s="129"/>
      <c r="K96" s="130">
        <v>0</v>
      </c>
      <c r="L96" s="130">
        <v>0</v>
      </c>
      <c r="M96" s="129">
        <f>L96-K96</f>
        <v>0</v>
      </c>
      <c r="N96" s="129"/>
      <c r="O96" s="130">
        <v>0</v>
      </c>
      <c r="P96" s="130">
        <v>0</v>
      </c>
      <c r="Q96" s="129">
        <f>P96-O96</f>
        <v>0</v>
      </c>
      <c r="R96" s="129"/>
      <c r="S96" s="128" t="s">
        <v>128</v>
      </c>
    </row>
    <row r="97" spans="1:19" ht="12.75" x14ac:dyDescent="0.25">
      <c r="A97" s="124">
        <v>4</v>
      </c>
      <c r="B97" s="131" t="s">
        <v>202</v>
      </c>
      <c r="C97" s="133">
        <v>274</v>
      </c>
      <c r="D97" s="132">
        <v>274</v>
      </c>
      <c r="E97" s="125">
        <f>D97/C97*100</f>
        <v>100</v>
      </c>
      <c r="F97" s="125"/>
      <c r="G97" s="130">
        <v>10</v>
      </c>
      <c r="H97" s="130">
        <v>10</v>
      </c>
      <c r="I97" s="129">
        <f>H97-G97</f>
        <v>0</v>
      </c>
      <c r="J97" s="129"/>
      <c r="K97" s="130">
        <v>0</v>
      </c>
      <c r="L97" s="130">
        <v>0</v>
      </c>
      <c r="M97" s="129">
        <f>L97-K97</f>
        <v>0</v>
      </c>
      <c r="N97" s="129"/>
      <c r="O97" s="130">
        <v>0</v>
      </c>
      <c r="P97" s="130">
        <v>0</v>
      </c>
      <c r="Q97" s="129">
        <f>P97-O97</f>
        <v>0</v>
      </c>
      <c r="R97" s="129"/>
      <c r="S97" s="128" t="s">
        <v>128</v>
      </c>
    </row>
    <row r="98" spans="1:19" ht="12.75" x14ac:dyDescent="0.25">
      <c r="A98" s="124">
        <v>5</v>
      </c>
      <c r="B98" s="131" t="s">
        <v>201</v>
      </c>
      <c r="C98" s="133">
        <v>80</v>
      </c>
      <c r="D98" s="132">
        <v>80</v>
      </c>
      <c r="E98" s="125">
        <f>D98/C98*100</f>
        <v>100</v>
      </c>
      <c r="F98" s="125"/>
      <c r="G98" s="130">
        <v>10</v>
      </c>
      <c r="H98" s="130">
        <v>10</v>
      </c>
      <c r="I98" s="129">
        <f>H98-G98</f>
        <v>0</v>
      </c>
      <c r="J98" s="129"/>
      <c r="K98" s="130">
        <v>0</v>
      </c>
      <c r="L98" s="130">
        <v>0</v>
      </c>
      <c r="M98" s="129">
        <f>L98-K98</f>
        <v>0</v>
      </c>
      <c r="N98" s="129"/>
      <c r="O98" s="130">
        <v>0</v>
      </c>
      <c r="P98" s="130">
        <v>0</v>
      </c>
      <c r="Q98" s="129">
        <f>P98-O98</f>
        <v>0</v>
      </c>
      <c r="R98" s="129"/>
      <c r="S98" s="128" t="s">
        <v>128</v>
      </c>
    </row>
    <row r="99" spans="1:19" ht="12.75" x14ac:dyDescent="0.25">
      <c r="A99" s="124">
        <v>6</v>
      </c>
      <c r="B99" s="131" t="s">
        <v>200</v>
      </c>
      <c r="C99" s="133">
        <v>150</v>
      </c>
      <c r="D99" s="132">
        <v>150</v>
      </c>
      <c r="E99" s="125">
        <f>D99/C99*100</f>
        <v>100</v>
      </c>
      <c r="F99" s="125"/>
      <c r="G99" s="130">
        <v>10</v>
      </c>
      <c r="H99" s="130">
        <v>10</v>
      </c>
      <c r="I99" s="129">
        <f>H99-G99</f>
        <v>0</v>
      </c>
      <c r="J99" s="129"/>
      <c r="K99" s="130">
        <v>0</v>
      </c>
      <c r="L99" s="130">
        <v>0</v>
      </c>
      <c r="M99" s="129">
        <f>L99-K99</f>
        <v>0</v>
      </c>
      <c r="N99" s="129"/>
      <c r="O99" s="130">
        <v>0</v>
      </c>
      <c r="P99" s="130">
        <v>0</v>
      </c>
      <c r="Q99" s="129">
        <f>P99-O99</f>
        <v>0</v>
      </c>
      <c r="R99" s="129"/>
      <c r="S99" s="128" t="s">
        <v>128</v>
      </c>
    </row>
    <row r="100" spans="1:19" ht="12.75" x14ac:dyDescent="0.25">
      <c r="A100" s="124">
        <v>7</v>
      </c>
      <c r="B100" s="131" t="s">
        <v>199</v>
      </c>
      <c r="C100" s="133">
        <v>103</v>
      </c>
      <c r="D100" s="132">
        <v>106</v>
      </c>
      <c r="E100" s="125">
        <f>D100/C100*100</f>
        <v>102.91262135922329</v>
      </c>
      <c r="F100" s="125"/>
      <c r="G100" s="130">
        <v>10</v>
      </c>
      <c r="H100" s="130">
        <v>10</v>
      </c>
      <c r="I100" s="129">
        <f>H100-G100</f>
        <v>0</v>
      </c>
      <c r="J100" s="129"/>
      <c r="K100" s="130">
        <v>0</v>
      </c>
      <c r="L100" s="130">
        <v>0</v>
      </c>
      <c r="M100" s="129">
        <f>L100-K100</f>
        <v>0</v>
      </c>
      <c r="N100" s="129"/>
      <c r="O100" s="130">
        <v>0</v>
      </c>
      <c r="P100" s="130">
        <v>0</v>
      </c>
      <c r="Q100" s="129">
        <f>P100-O100</f>
        <v>0</v>
      </c>
      <c r="R100" s="129"/>
      <c r="S100" s="128" t="s">
        <v>128</v>
      </c>
    </row>
    <row r="101" spans="1:19" ht="12.75" x14ac:dyDescent="0.25">
      <c r="A101" s="124">
        <v>8</v>
      </c>
      <c r="B101" s="131" t="s">
        <v>198</v>
      </c>
      <c r="C101" s="133">
        <v>113</v>
      </c>
      <c r="D101" s="132">
        <v>113</v>
      </c>
      <c r="E101" s="125">
        <f>D101/C101*100</f>
        <v>100</v>
      </c>
      <c r="F101" s="125"/>
      <c r="G101" s="130">
        <v>10</v>
      </c>
      <c r="H101" s="130">
        <v>10</v>
      </c>
      <c r="I101" s="129">
        <f>H101-G101</f>
        <v>0</v>
      </c>
      <c r="J101" s="129"/>
      <c r="K101" s="130">
        <v>0</v>
      </c>
      <c r="L101" s="130">
        <v>0</v>
      </c>
      <c r="M101" s="129">
        <f>L101-K101</f>
        <v>0</v>
      </c>
      <c r="N101" s="129"/>
      <c r="O101" s="130">
        <v>0</v>
      </c>
      <c r="P101" s="130">
        <v>0</v>
      </c>
      <c r="Q101" s="129">
        <f>P101-O101</f>
        <v>0</v>
      </c>
      <c r="R101" s="129"/>
      <c r="S101" s="128" t="s">
        <v>128</v>
      </c>
    </row>
    <row r="102" spans="1:19" ht="12.75" x14ac:dyDescent="0.25">
      <c r="A102" s="124">
        <v>9</v>
      </c>
      <c r="B102" s="131" t="s">
        <v>197</v>
      </c>
      <c r="C102" s="133">
        <v>327</v>
      </c>
      <c r="D102" s="132">
        <v>328</v>
      </c>
      <c r="E102" s="125">
        <f>D102/C102*100</f>
        <v>100.3058103975535</v>
      </c>
      <c r="F102" s="125"/>
      <c r="G102" s="130">
        <v>10</v>
      </c>
      <c r="H102" s="130">
        <v>10</v>
      </c>
      <c r="I102" s="129">
        <f>H102-G102</f>
        <v>0</v>
      </c>
      <c r="J102" s="129"/>
      <c r="K102" s="130">
        <v>0</v>
      </c>
      <c r="L102" s="130">
        <v>0</v>
      </c>
      <c r="M102" s="129">
        <f>L102-K102</f>
        <v>0</v>
      </c>
      <c r="N102" s="129"/>
      <c r="O102" s="130">
        <v>0</v>
      </c>
      <c r="P102" s="130">
        <v>0</v>
      </c>
      <c r="Q102" s="129">
        <f>P102-O102</f>
        <v>0</v>
      </c>
      <c r="R102" s="129"/>
      <c r="S102" s="128" t="s">
        <v>128</v>
      </c>
    </row>
    <row r="103" spans="1:19" ht="12.75" x14ac:dyDescent="0.25">
      <c r="A103" s="124">
        <v>10</v>
      </c>
      <c r="B103" s="131" t="s">
        <v>196</v>
      </c>
      <c r="C103" s="126">
        <v>235</v>
      </c>
      <c r="D103" s="124">
        <v>235</v>
      </c>
      <c r="E103" s="125">
        <f>D103/C103*100</f>
        <v>100</v>
      </c>
      <c r="F103" s="125"/>
      <c r="G103" s="130">
        <v>10</v>
      </c>
      <c r="H103" s="130">
        <v>10</v>
      </c>
      <c r="I103" s="129">
        <f>H103-G103</f>
        <v>0</v>
      </c>
      <c r="J103" s="129"/>
      <c r="K103" s="130">
        <v>0</v>
      </c>
      <c r="L103" s="130">
        <v>0</v>
      </c>
      <c r="M103" s="129">
        <f>L103-K103</f>
        <v>0</v>
      </c>
      <c r="N103" s="129"/>
      <c r="O103" s="130">
        <v>0</v>
      </c>
      <c r="P103" s="130">
        <v>0</v>
      </c>
      <c r="Q103" s="129">
        <f>P103-O103</f>
        <v>0</v>
      </c>
      <c r="R103" s="129"/>
      <c r="S103" s="128" t="s">
        <v>128</v>
      </c>
    </row>
    <row r="104" spans="1:19" ht="12.75" x14ac:dyDescent="0.25">
      <c r="A104" s="124">
        <v>11</v>
      </c>
      <c r="B104" s="131" t="s">
        <v>195</v>
      </c>
      <c r="C104" s="133">
        <v>245</v>
      </c>
      <c r="D104" s="132">
        <v>252</v>
      </c>
      <c r="E104" s="125">
        <f>D104/C104*100</f>
        <v>102.85714285714285</v>
      </c>
      <c r="F104" s="125"/>
      <c r="G104" s="130">
        <v>10</v>
      </c>
      <c r="H104" s="130">
        <v>10</v>
      </c>
      <c r="I104" s="129">
        <f>H104-G104</f>
        <v>0</v>
      </c>
      <c r="J104" s="129"/>
      <c r="K104" s="130">
        <v>0</v>
      </c>
      <c r="L104" s="130">
        <v>0</v>
      </c>
      <c r="M104" s="129">
        <f>L104-K104</f>
        <v>0</v>
      </c>
      <c r="N104" s="129"/>
      <c r="O104" s="130">
        <v>0</v>
      </c>
      <c r="P104" s="130">
        <v>0</v>
      </c>
      <c r="Q104" s="129">
        <f>P104-O104</f>
        <v>0</v>
      </c>
      <c r="R104" s="129"/>
      <c r="S104" s="128" t="s">
        <v>128</v>
      </c>
    </row>
    <row r="105" spans="1:19" ht="12.75" x14ac:dyDescent="0.25">
      <c r="A105" s="124">
        <v>12</v>
      </c>
      <c r="B105" s="131" t="s">
        <v>194</v>
      </c>
      <c r="C105" s="133">
        <v>120</v>
      </c>
      <c r="D105" s="132">
        <v>120</v>
      </c>
      <c r="E105" s="125">
        <f>D105/C105*100</f>
        <v>100</v>
      </c>
      <c r="F105" s="125"/>
      <c r="G105" s="130">
        <v>10</v>
      </c>
      <c r="H105" s="130">
        <v>10</v>
      </c>
      <c r="I105" s="129">
        <f>H105-G105</f>
        <v>0</v>
      </c>
      <c r="J105" s="129"/>
      <c r="K105" s="130">
        <v>0</v>
      </c>
      <c r="L105" s="130">
        <v>0</v>
      </c>
      <c r="M105" s="129">
        <f>L105-K105</f>
        <v>0</v>
      </c>
      <c r="N105" s="129"/>
      <c r="O105" s="130">
        <v>0</v>
      </c>
      <c r="P105" s="130">
        <v>0</v>
      </c>
      <c r="Q105" s="129">
        <f>P105-O105</f>
        <v>0</v>
      </c>
      <c r="R105" s="129"/>
      <c r="S105" s="128" t="s">
        <v>128</v>
      </c>
    </row>
    <row r="106" spans="1:19" ht="12.75" x14ac:dyDescent="0.25">
      <c r="A106" s="124">
        <v>13</v>
      </c>
      <c r="B106" s="131" t="s">
        <v>193</v>
      </c>
      <c r="C106" s="133">
        <v>155</v>
      </c>
      <c r="D106" s="132">
        <v>155</v>
      </c>
      <c r="E106" s="125">
        <f>D106/C106*100</f>
        <v>100</v>
      </c>
      <c r="F106" s="125"/>
      <c r="G106" s="130">
        <v>10</v>
      </c>
      <c r="H106" s="130">
        <v>10</v>
      </c>
      <c r="I106" s="129">
        <f>H106-G106</f>
        <v>0</v>
      </c>
      <c r="J106" s="129"/>
      <c r="K106" s="130">
        <v>0</v>
      </c>
      <c r="L106" s="130">
        <v>0</v>
      </c>
      <c r="M106" s="129">
        <f>L106-K106</f>
        <v>0</v>
      </c>
      <c r="N106" s="129"/>
      <c r="O106" s="130">
        <v>0</v>
      </c>
      <c r="P106" s="130">
        <v>0</v>
      </c>
      <c r="Q106" s="129">
        <f>P106-O106</f>
        <v>0</v>
      </c>
      <c r="R106" s="129"/>
      <c r="S106" s="128" t="s">
        <v>128</v>
      </c>
    </row>
    <row r="107" spans="1:19" ht="12.75" x14ac:dyDescent="0.25">
      <c r="A107" s="124">
        <v>14</v>
      </c>
      <c r="B107" s="131" t="s">
        <v>192</v>
      </c>
      <c r="C107" s="133">
        <v>135</v>
      </c>
      <c r="D107" s="132">
        <v>153</v>
      </c>
      <c r="E107" s="125">
        <f>D107/C107*100</f>
        <v>113.33333333333333</v>
      </c>
      <c r="F107" s="125"/>
      <c r="G107" s="130">
        <v>10</v>
      </c>
      <c r="H107" s="130">
        <v>10</v>
      </c>
      <c r="I107" s="129">
        <f>H107-G107</f>
        <v>0</v>
      </c>
      <c r="J107" s="129"/>
      <c r="K107" s="130">
        <v>0</v>
      </c>
      <c r="L107" s="130">
        <v>0</v>
      </c>
      <c r="M107" s="129">
        <f>L107-K107</f>
        <v>0</v>
      </c>
      <c r="N107" s="129"/>
      <c r="O107" s="130">
        <v>0</v>
      </c>
      <c r="P107" s="130">
        <v>0</v>
      </c>
      <c r="Q107" s="129">
        <f>P107-O107</f>
        <v>0</v>
      </c>
      <c r="R107" s="129"/>
      <c r="S107" s="128" t="s">
        <v>128</v>
      </c>
    </row>
    <row r="108" spans="1:19" ht="12.75" x14ac:dyDescent="0.25">
      <c r="A108" s="124">
        <v>15</v>
      </c>
      <c r="B108" s="131" t="s">
        <v>191</v>
      </c>
      <c r="C108" s="133">
        <v>343</v>
      </c>
      <c r="D108" s="132">
        <v>351</v>
      </c>
      <c r="E108" s="125">
        <f>D108/C108*100</f>
        <v>102.33236151603498</v>
      </c>
      <c r="F108" s="125"/>
      <c r="G108" s="130">
        <v>10</v>
      </c>
      <c r="H108" s="130">
        <v>10</v>
      </c>
      <c r="I108" s="129">
        <f>H108-G108</f>
        <v>0</v>
      </c>
      <c r="J108" s="129"/>
      <c r="K108" s="130">
        <v>0</v>
      </c>
      <c r="L108" s="130">
        <v>0</v>
      </c>
      <c r="M108" s="129">
        <f>L108-K108</f>
        <v>0</v>
      </c>
      <c r="N108" s="129"/>
      <c r="O108" s="130">
        <v>0</v>
      </c>
      <c r="P108" s="130">
        <v>0</v>
      </c>
      <c r="Q108" s="129">
        <f>P108-O108</f>
        <v>0</v>
      </c>
      <c r="R108" s="129"/>
      <c r="S108" s="128" t="s">
        <v>128</v>
      </c>
    </row>
    <row r="109" spans="1:19" ht="12.75" x14ac:dyDescent="0.25">
      <c r="A109" s="124">
        <v>16</v>
      </c>
      <c r="B109" s="131" t="s">
        <v>190</v>
      </c>
      <c r="C109" s="133">
        <v>115</v>
      </c>
      <c r="D109" s="132">
        <v>134</v>
      </c>
      <c r="E109" s="125">
        <f>D109/C109*100</f>
        <v>116.52173913043478</v>
      </c>
      <c r="F109" s="125"/>
      <c r="G109" s="130">
        <v>10</v>
      </c>
      <c r="H109" s="130">
        <v>10</v>
      </c>
      <c r="I109" s="129">
        <f>H109-G109</f>
        <v>0</v>
      </c>
      <c r="J109" s="129"/>
      <c r="K109" s="130">
        <v>0</v>
      </c>
      <c r="L109" s="130">
        <v>0</v>
      </c>
      <c r="M109" s="129">
        <f>L109-K109</f>
        <v>0</v>
      </c>
      <c r="N109" s="129"/>
      <c r="O109" s="130">
        <v>0</v>
      </c>
      <c r="P109" s="130">
        <v>0</v>
      </c>
      <c r="Q109" s="129">
        <f>P109-O109</f>
        <v>0</v>
      </c>
      <c r="R109" s="129"/>
      <c r="S109" s="128" t="s">
        <v>128</v>
      </c>
    </row>
    <row r="110" spans="1:19" ht="12.75" x14ac:dyDescent="0.25">
      <c r="A110" s="124">
        <v>17</v>
      </c>
      <c r="B110" s="131" t="s">
        <v>189</v>
      </c>
      <c r="C110" s="126">
        <v>50</v>
      </c>
      <c r="D110" s="124">
        <v>50</v>
      </c>
      <c r="E110" s="125">
        <f>D110/C110*100</f>
        <v>100</v>
      </c>
      <c r="F110" s="125"/>
      <c r="G110" s="130">
        <v>10</v>
      </c>
      <c r="H110" s="130">
        <v>10</v>
      </c>
      <c r="I110" s="129">
        <f>H110-G110</f>
        <v>0</v>
      </c>
      <c r="J110" s="129"/>
      <c r="K110" s="130">
        <v>0</v>
      </c>
      <c r="L110" s="130">
        <v>0</v>
      </c>
      <c r="M110" s="129">
        <f>L110-K110</f>
        <v>0</v>
      </c>
      <c r="N110" s="129"/>
      <c r="O110" s="130">
        <v>0</v>
      </c>
      <c r="P110" s="130">
        <v>0</v>
      </c>
      <c r="Q110" s="129">
        <f>P110-O110</f>
        <v>0</v>
      </c>
      <c r="R110" s="129"/>
      <c r="S110" s="128" t="s">
        <v>128</v>
      </c>
    </row>
    <row r="111" spans="1:19" ht="12.75" x14ac:dyDescent="0.25">
      <c r="A111" s="124"/>
      <c r="B111" s="127" t="s">
        <v>188</v>
      </c>
      <c r="C111" s="126">
        <f>SUM(C94:C110)</f>
        <v>2645</v>
      </c>
      <c r="D111" s="124">
        <f>SUM(D94:D110)</f>
        <v>2706</v>
      </c>
      <c r="E111" s="125">
        <f>D111/C111*100</f>
        <v>102.3062381852552</v>
      </c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3" t="s">
        <v>128</v>
      </c>
    </row>
    <row r="112" spans="1:19" ht="12.75" x14ac:dyDescent="0.25">
      <c r="A112" s="124"/>
      <c r="B112" s="127" t="s">
        <v>187</v>
      </c>
      <c r="C112" s="126">
        <f>C111+C93</f>
        <v>22655</v>
      </c>
      <c r="D112" s="124">
        <f>D111+D93</f>
        <v>22936</v>
      </c>
      <c r="E112" s="125">
        <f>D112/C112*100</f>
        <v>101.24034429485764</v>
      </c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3" t="s">
        <v>128</v>
      </c>
    </row>
    <row r="115" spans="2:14" ht="23.25" x14ac:dyDescent="0.35">
      <c r="B115" s="122" t="s">
        <v>186</v>
      </c>
      <c r="C115" s="122"/>
      <c r="D115" s="122"/>
      <c r="E115" s="122"/>
      <c r="F115" s="122"/>
      <c r="G115" s="121"/>
      <c r="H115" s="121"/>
      <c r="I115" s="121"/>
      <c r="J115" s="121"/>
      <c r="K115" s="121"/>
      <c r="L115" s="121"/>
      <c r="M115" s="121"/>
      <c r="N115" s="121"/>
    </row>
  </sheetData>
  <mergeCells count="12">
    <mergeCell ref="G3:J3"/>
    <mergeCell ref="G4:J4"/>
    <mergeCell ref="A2:S2"/>
    <mergeCell ref="A1:Q1"/>
    <mergeCell ref="A3:A5"/>
    <mergeCell ref="B3:B5"/>
    <mergeCell ref="S3:S4"/>
    <mergeCell ref="K3:N3"/>
    <mergeCell ref="K4:N4"/>
    <mergeCell ref="O3:R3"/>
    <mergeCell ref="O4:R4"/>
    <mergeCell ref="C3:F4"/>
  </mergeCells>
  <pageMargins left="0.19685039370078741" right="0.19685039370078741" top="0.39370078740157483" bottom="0.39370078740157483" header="0" footer="0"/>
  <pageSetup paperSize="9" scale="5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topLeftCell="A43" workbookViewId="0">
      <selection activeCell="B108" sqref="B108"/>
    </sheetView>
  </sheetViews>
  <sheetFormatPr defaultColWidth="9.140625" defaultRowHeight="12" x14ac:dyDescent="0.25"/>
  <cols>
    <col min="1" max="1" width="5.140625" style="120" customWidth="1"/>
    <col min="2" max="2" width="26.5703125" style="120" customWidth="1"/>
    <col min="3" max="13" width="8.7109375" style="120" customWidth="1"/>
    <col min="14" max="16384" width="9.140625" style="120"/>
  </cols>
  <sheetData>
    <row r="1" spans="1:13" ht="18.75" customHeight="1" x14ac:dyDescent="0.25">
      <c r="A1" s="166" t="s">
        <v>317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61.5" customHeight="1" x14ac:dyDescent="0.25">
      <c r="A2" s="90" t="s">
        <v>305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02.75" customHeight="1" x14ac:dyDescent="0.25">
      <c r="A3" s="52" t="s">
        <v>0</v>
      </c>
      <c r="B3" s="154" t="s">
        <v>1</v>
      </c>
      <c r="C3" s="157" t="s">
        <v>316</v>
      </c>
      <c r="D3" s="156"/>
      <c r="E3" s="156"/>
      <c r="F3" s="155"/>
      <c r="G3" s="157" t="s">
        <v>315</v>
      </c>
      <c r="H3" s="156"/>
      <c r="I3" s="156"/>
      <c r="J3" s="155"/>
      <c r="K3" s="154" t="s">
        <v>314</v>
      </c>
      <c r="L3" s="154"/>
      <c r="M3" s="154"/>
    </row>
    <row r="4" spans="1:13" ht="12" customHeight="1" x14ac:dyDescent="0.25">
      <c r="A4" s="52"/>
      <c r="B4" s="154"/>
      <c r="C4" s="157" t="s">
        <v>313</v>
      </c>
      <c r="D4" s="156"/>
      <c r="E4" s="156"/>
      <c r="F4" s="155"/>
      <c r="G4" s="157" t="s">
        <v>313</v>
      </c>
      <c r="H4" s="156"/>
      <c r="I4" s="156"/>
      <c r="J4" s="155"/>
      <c r="K4" s="154"/>
      <c r="L4" s="154"/>
      <c r="M4" s="154"/>
    </row>
    <row r="5" spans="1:13" ht="204.75" customHeight="1" x14ac:dyDescent="0.25">
      <c r="A5" s="52"/>
      <c r="B5" s="154"/>
      <c r="C5" s="43" t="s">
        <v>2</v>
      </c>
      <c r="D5" s="43" t="s">
        <v>58</v>
      </c>
      <c r="E5" s="43" t="s">
        <v>59</v>
      </c>
      <c r="F5" s="43" t="s">
        <v>60</v>
      </c>
      <c r="G5" s="43" t="s">
        <v>2</v>
      </c>
      <c r="H5" s="43" t="s">
        <v>58</v>
      </c>
      <c r="I5" s="43" t="s">
        <v>59</v>
      </c>
      <c r="J5" s="43" t="s">
        <v>60</v>
      </c>
      <c r="K5" s="43" t="s">
        <v>79</v>
      </c>
      <c r="L5" s="43" t="s">
        <v>3</v>
      </c>
      <c r="M5" s="43" t="s">
        <v>80</v>
      </c>
    </row>
    <row r="6" spans="1:13" x14ac:dyDescent="0.25">
      <c r="A6" s="153" t="s">
        <v>4</v>
      </c>
      <c r="B6" s="153" t="s">
        <v>5</v>
      </c>
      <c r="C6" s="152">
        <v>5</v>
      </c>
      <c r="D6" s="152">
        <v>6</v>
      </c>
      <c r="E6" s="152" t="s">
        <v>312</v>
      </c>
      <c r="F6" s="152"/>
      <c r="G6" s="152">
        <v>7</v>
      </c>
      <c r="H6" s="152">
        <v>8</v>
      </c>
      <c r="I6" s="152" t="s">
        <v>311</v>
      </c>
      <c r="J6" s="152"/>
      <c r="K6" s="152">
        <v>19</v>
      </c>
      <c r="L6" s="152">
        <v>20</v>
      </c>
      <c r="M6" s="152">
        <v>21</v>
      </c>
    </row>
    <row r="7" spans="1:13" ht="30" customHeight="1" x14ac:dyDescent="0.25">
      <c r="A7" s="124">
        <v>1</v>
      </c>
      <c r="B7" s="168" t="s">
        <v>294</v>
      </c>
      <c r="C7" s="139">
        <v>100</v>
      </c>
      <c r="D7" s="139">
        <v>100</v>
      </c>
      <c r="E7" s="129">
        <f>D7-C7</f>
        <v>0</v>
      </c>
      <c r="F7" s="129"/>
      <c r="G7" s="139">
        <v>100</v>
      </c>
      <c r="H7" s="139">
        <v>100</v>
      </c>
      <c r="I7" s="129">
        <f>H7-G7</f>
        <v>0</v>
      </c>
      <c r="J7" s="129"/>
      <c r="K7" s="130">
        <v>2</v>
      </c>
      <c r="L7" s="124">
        <v>2</v>
      </c>
      <c r="M7" s="167">
        <f>L7/K7</f>
        <v>1</v>
      </c>
    </row>
    <row r="8" spans="1:13" ht="30" customHeight="1" x14ac:dyDescent="0.25">
      <c r="A8" s="124">
        <v>2</v>
      </c>
      <c r="B8" s="168" t="s">
        <v>293</v>
      </c>
      <c r="C8" s="130">
        <v>100</v>
      </c>
      <c r="D8" s="130">
        <v>100</v>
      </c>
      <c r="E8" s="129">
        <f>D8-C8</f>
        <v>0</v>
      </c>
      <c r="F8" s="129"/>
      <c r="G8" s="130">
        <v>100</v>
      </c>
      <c r="H8" s="130">
        <v>100</v>
      </c>
      <c r="I8" s="129">
        <f>H8-G8</f>
        <v>0</v>
      </c>
      <c r="J8" s="129"/>
      <c r="K8" s="130">
        <v>2</v>
      </c>
      <c r="L8" s="124">
        <v>2</v>
      </c>
      <c r="M8" s="167">
        <f>L8/K8</f>
        <v>1</v>
      </c>
    </row>
    <row r="9" spans="1:13" ht="30" customHeight="1" x14ac:dyDescent="0.25">
      <c r="A9" s="124">
        <v>3</v>
      </c>
      <c r="B9" s="168" t="s">
        <v>292</v>
      </c>
      <c r="C9" s="130">
        <v>100</v>
      </c>
      <c r="D9" s="130">
        <v>100</v>
      </c>
      <c r="E9" s="129">
        <f>D9-C9</f>
        <v>0</v>
      </c>
      <c r="F9" s="129"/>
      <c r="G9" s="130">
        <v>100</v>
      </c>
      <c r="H9" s="130">
        <v>100</v>
      </c>
      <c r="I9" s="129">
        <f>H9-G9</f>
        <v>0</v>
      </c>
      <c r="J9" s="129"/>
      <c r="K9" s="130">
        <v>2</v>
      </c>
      <c r="L9" s="124">
        <v>2</v>
      </c>
      <c r="M9" s="167">
        <f>L9/K9</f>
        <v>1</v>
      </c>
    </row>
    <row r="10" spans="1:13" s="147" customFormat="1" ht="30" customHeight="1" x14ac:dyDescent="0.25">
      <c r="A10" s="124">
        <v>4</v>
      </c>
      <c r="B10" s="168" t="s">
        <v>291</v>
      </c>
      <c r="C10" s="148">
        <v>100</v>
      </c>
      <c r="D10" s="148">
        <v>100</v>
      </c>
      <c r="E10" s="129">
        <f>D10-C10</f>
        <v>0</v>
      </c>
      <c r="F10" s="129"/>
      <c r="G10" s="148">
        <v>100</v>
      </c>
      <c r="H10" s="148">
        <v>100</v>
      </c>
      <c r="I10" s="129">
        <f>H10-G10</f>
        <v>0</v>
      </c>
      <c r="J10" s="129"/>
      <c r="K10" s="130">
        <v>2</v>
      </c>
      <c r="L10" s="124">
        <v>2</v>
      </c>
      <c r="M10" s="167">
        <f>L10/K10</f>
        <v>1</v>
      </c>
    </row>
    <row r="11" spans="1:13" ht="30" customHeight="1" x14ac:dyDescent="0.25">
      <c r="A11" s="124">
        <v>5</v>
      </c>
      <c r="B11" s="168" t="s">
        <v>290</v>
      </c>
      <c r="C11" s="130">
        <v>100</v>
      </c>
      <c r="D11" s="130">
        <v>100</v>
      </c>
      <c r="E11" s="129">
        <f>D11-C11</f>
        <v>0</v>
      </c>
      <c r="F11" s="129"/>
      <c r="G11" s="130">
        <v>100</v>
      </c>
      <c r="H11" s="130">
        <v>100</v>
      </c>
      <c r="I11" s="129">
        <f>H11-G11</f>
        <v>0</v>
      </c>
      <c r="J11" s="129"/>
      <c r="K11" s="130">
        <v>2</v>
      </c>
      <c r="L11" s="124">
        <v>2</v>
      </c>
      <c r="M11" s="167">
        <f>L11/K11</f>
        <v>1</v>
      </c>
    </row>
    <row r="12" spans="1:13" ht="30" customHeight="1" x14ac:dyDescent="0.25">
      <c r="A12" s="124">
        <v>6</v>
      </c>
      <c r="B12" s="168" t="s">
        <v>289</v>
      </c>
      <c r="C12" s="130">
        <v>100</v>
      </c>
      <c r="D12" s="130">
        <v>100</v>
      </c>
      <c r="E12" s="129">
        <f>D12-C12</f>
        <v>0</v>
      </c>
      <c r="F12" s="129"/>
      <c r="G12" s="130">
        <v>100</v>
      </c>
      <c r="H12" s="130">
        <v>100</v>
      </c>
      <c r="I12" s="129">
        <f>H12-G12</f>
        <v>0</v>
      </c>
      <c r="J12" s="129"/>
      <c r="K12" s="130">
        <v>2</v>
      </c>
      <c r="L12" s="124">
        <v>2</v>
      </c>
      <c r="M12" s="167">
        <f>L12/K12</f>
        <v>1</v>
      </c>
    </row>
    <row r="13" spans="1:13" ht="30" customHeight="1" x14ac:dyDescent="0.25">
      <c r="A13" s="124">
        <v>7</v>
      </c>
      <c r="B13" s="168" t="s">
        <v>288</v>
      </c>
      <c r="C13" s="130">
        <v>100</v>
      </c>
      <c r="D13" s="130">
        <v>100</v>
      </c>
      <c r="E13" s="129">
        <f>D13-C13</f>
        <v>0</v>
      </c>
      <c r="F13" s="129"/>
      <c r="G13" s="130">
        <v>100</v>
      </c>
      <c r="H13" s="130">
        <v>100</v>
      </c>
      <c r="I13" s="129">
        <f>H13-G13</f>
        <v>0</v>
      </c>
      <c r="J13" s="129"/>
      <c r="K13" s="130">
        <v>2</v>
      </c>
      <c r="L13" s="124">
        <v>2</v>
      </c>
      <c r="M13" s="167">
        <f>L13/K13</f>
        <v>1</v>
      </c>
    </row>
    <row r="14" spans="1:13" ht="30" customHeight="1" x14ac:dyDescent="0.25">
      <c r="A14" s="124">
        <v>8</v>
      </c>
      <c r="B14" s="168" t="s">
        <v>287</v>
      </c>
      <c r="C14" s="130">
        <v>100</v>
      </c>
      <c r="D14" s="130">
        <v>100</v>
      </c>
      <c r="E14" s="129">
        <f>D14-C14</f>
        <v>0</v>
      </c>
      <c r="F14" s="129"/>
      <c r="G14" s="130">
        <v>100</v>
      </c>
      <c r="H14" s="130">
        <v>100</v>
      </c>
      <c r="I14" s="129">
        <f>H14-G14</f>
        <v>0</v>
      </c>
      <c r="J14" s="129"/>
      <c r="K14" s="130">
        <v>2</v>
      </c>
      <c r="L14" s="124">
        <v>2</v>
      </c>
      <c r="M14" s="167">
        <f>L14/K14</f>
        <v>1</v>
      </c>
    </row>
    <row r="15" spans="1:13" s="147" customFormat="1" ht="30" customHeight="1" x14ac:dyDescent="0.25">
      <c r="A15" s="124">
        <v>9</v>
      </c>
      <c r="B15" s="168" t="s">
        <v>286</v>
      </c>
      <c r="C15" s="130">
        <v>100</v>
      </c>
      <c r="D15" s="130">
        <v>100</v>
      </c>
      <c r="E15" s="129">
        <f>D15-C15</f>
        <v>0</v>
      </c>
      <c r="F15" s="129"/>
      <c r="G15" s="130">
        <v>100</v>
      </c>
      <c r="H15" s="130">
        <v>100</v>
      </c>
      <c r="I15" s="129">
        <f>H15-G15</f>
        <v>0</v>
      </c>
      <c r="J15" s="129"/>
      <c r="K15" s="130">
        <v>2</v>
      </c>
      <c r="L15" s="124">
        <v>2</v>
      </c>
      <c r="M15" s="167">
        <f>L15/K15</f>
        <v>1</v>
      </c>
    </row>
    <row r="16" spans="1:13" s="147" customFormat="1" ht="30" customHeight="1" x14ac:dyDescent="0.25">
      <c r="A16" s="124">
        <v>10</v>
      </c>
      <c r="B16" s="168" t="s">
        <v>285</v>
      </c>
      <c r="C16" s="130">
        <v>100</v>
      </c>
      <c r="D16" s="130">
        <v>100</v>
      </c>
      <c r="E16" s="129">
        <f>D16-C16</f>
        <v>0</v>
      </c>
      <c r="F16" s="129"/>
      <c r="G16" s="130">
        <v>100</v>
      </c>
      <c r="H16" s="130">
        <v>100</v>
      </c>
      <c r="I16" s="129">
        <f>H16-G16</f>
        <v>0</v>
      </c>
      <c r="J16" s="129"/>
      <c r="K16" s="130">
        <v>2</v>
      </c>
      <c r="L16" s="124">
        <v>2</v>
      </c>
      <c r="M16" s="167">
        <f>L16/K16</f>
        <v>1</v>
      </c>
    </row>
    <row r="17" spans="1:13" ht="30" customHeight="1" x14ac:dyDescent="0.25">
      <c r="A17" s="124">
        <v>11</v>
      </c>
      <c r="B17" s="168" t="s">
        <v>284</v>
      </c>
      <c r="C17" s="130">
        <v>100</v>
      </c>
      <c r="D17" s="130">
        <v>100</v>
      </c>
      <c r="E17" s="129">
        <f>D17-C17</f>
        <v>0</v>
      </c>
      <c r="F17" s="129"/>
      <c r="G17" s="130">
        <v>100</v>
      </c>
      <c r="H17" s="130">
        <v>100</v>
      </c>
      <c r="I17" s="129">
        <f>H17-G17</f>
        <v>0</v>
      </c>
      <c r="J17" s="129"/>
      <c r="K17" s="130">
        <v>2</v>
      </c>
      <c r="L17" s="124">
        <v>2</v>
      </c>
      <c r="M17" s="167">
        <f>L17/K17</f>
        <v>1</v>
      </c>
    </row>
    <row r="18" spans="1:13" ht="30" customHeight="1" x14ac:dyDescent="0.25">
      <c r="A18" s="124">
        <v>12</v>
      </c>
      <c r="B18" s="168" t="s">
        <v>283</v>
      </c>
      <c r="C18" s="130">
        <v>100</v>
      </c>
      <c r="D18" s="130">
        <v>100</v>
      </c>
      <c r="E18" s="129">
        <f>D18-C18</f>
        <v>0</v>
      </c>
      <c r="F18" s="129"/>
      <c r="G18" s="130">
        <v>100</v>
      </c>
      <c r="H18" s="130">
        <v>100</v>
      </c>
      <c r="I18" s="129">
        <f>H18-G18</f>
        <v>0</v>
      </c>
      <c r="J18" s="129"/>
      <c r="K18" s="130">
        <v>2</v>
      </c>
      <c r="L18" s="124">
        <v>2</v>
      </c>
      <c r="M18" s="167">
        <f>L18/K18</f>
        <v>1</v>
      </c>
    </row>
    <row r="19" spans="1:13" ht="30" customHeight="1" x14ac:dyDescent="0.25">
      <c r="A19" s="124">
        <v>13</v>
      </c>
      <c r="B19" s="168" t="s">
        <v>282</v>
      </c>
      <c r="C19" s="130">
        <v>100</v>
      </c>
      <c r="D19" s="130">
        <v>100</v>
      </c>
      <c r="E19" s="129">
        <f>D19-C19</f>
        <v>0</v>
      </c>
      <c r="F19" s="129"/>
      <c r="G19" s="130">
        <v>100</v>
      </c>
      <c r="H19" s="130">
        <v>100</v>
      </c>
      <c r="I19" s="129">
        <f>H19-G19</f>
        <v>0</v>
      </c>
      <c r="J19" s="129"/>
      <c r="K19" s="130">
        <v>2</v>
      </c>
      <c r="L19" s="124">
        <v>2</v>
      </c>
      <c r="M19" s="167">
        <f>L19/K19</f>
        <v>1</v>
      </c>
    </row>
    <row r="20" spans="1:13" ht="30" customHeight="1" x14ac:dyDescent="0.25">
      <c r="A20" s="124">
        <v>14</v>
      </c>
      <c r="B20" s="168" t="s">
        <v>281</v>
      </c>
      <c r="C20" s="130">
        <v>100</v>
      </c>
      <c r="D20" s="130">
        <v>100</v>
      </c>
      <c r="E20" s="129">
        <f>D20-C20</f>
        <v>0</v>
      </c>
      <c r="F20" s="129"/>
      <c r="G20" s="130">
        <v>100</v>
      </c>
      <c r="H20" s="130">
        <v>100</v>
      </c>
      <c r="I20" s="129">
        <f>H20-G20</f>
        <v>0</v>
      </c>
      <c r="J20" s="129"/>
      <c r="K20" s="130">
        <v>2</v>
      </c>
      <c r="L20" s="124">
        <v>2</v>
      </c>
      <c r="M20" s="167">
        <f>L20/K20</f>
        <v>1</v>
      </c>
    </row>
    <row r="21" spans="1:13" ht="30" customHeight="1" x14ac:dyDescent="0.25">
      <c r="A21" s="124">
        <v>15</v>
      </c>
      <c r="B21" s="168" t="s">
        <v>280</v>
      </c>
      <c r="C21" s="130">
        <v>100</v>
      </c>
      <c r="D21" s="130">
        <v>100</v>
      </c>
      <c r="E21" s="129">
        <f>D21-C21</f>
        <v>0</v>
      </c>
      <c r="F21" s="129"/>
      <c r="G21" s="130">
        <v>100</v>
      </c>
      <c r="H21" s="130">
        <v>100</v>
      </c>
      <c r="I21" s="129">
        <f>H21-G21</f>
        <v>0</v>
      </c>
      <c r="J21" s="129"/>
      <c r="K21" s="130">
        <v>2</v>
      </c>
      <c r="L21" s="124">
        <v>2</v>
      </c>
      <c r="M21" s="167">
        <f>L21/K21</f>
        <v>1</v>
      </c>
    </row>
    <row r="22" spans="1:13" ht="30" customHeight="1" x14ac:dyDescent="0.25">
      <c r="A22" s="124">
        <v>16</v>
      </c>
      <c r="B22" s="168" t="s">
        <v>279</v>
      </c>
      <c r="C22" s="130">
        <v>100</v>
      </c>
      <c r="D22" s="130">
        <v>100</v>
      </c>
      <c r="E22" s="129">
        <f>D22-C22</f>
        <v>0</v>
      </c>
      <c r="F22" s="129"/>
      <c r="G22" s="130">
        <v>100</v>
      </c>
      <c r="H22" s="130">
        <v>100</v>
      </c>
      <c r="I22" s="129">
        <f>H22-G22</f>
        <v>0</v>
      </c>
      <c r="J22" s="129"/>
      <c r="K22" s="130">
        <v>2</v>
      </c>
      <c r="L22" s="124">
        <v>2</v>
      </c>
      <c r="M22" s="167">
        <f>L22/K22</f>
        <v>1</v>
      </c>
    </row>
    <row r="23" spans="1:13" ht="30" customHeight="1" x14ac:dyDescent="0.25">
      <c r="A23" s="124">
        <v>17</v>
      </c>
      <c r="B23" s="168" t="s">
        <v>278</v>
      </c>
      <c r="C23" s="130">
        <v>100</v>
      </c>
      <c r="D23" s="130">
        <v>100</v>
      </c>
      <c r="E23" s="129">
        <f>D23-C23</f>
        <v>0</v>
      </c>
      <c r="F23" s="129"/>
      <c r="G23" s="130">
        <v>100</v>
      </c>
      <c r="H23" s="130">
        <v>100</v>
      </c>
      <c r="I23" s="129">
        <f>H23-G23</f>
        <v>0</v>
      </c>
      <c r="J23" s="129"/>
      <c r="K23" s="130">
        <v>2</v>
      </c>
      <c r="L23" s="124">
        <v>2</v>
      </c>
      <c r="M23" s="167">
        <f>L23/K23</f>
        <v>1</v>
      </c>
    </row>
    <row r="24" spans="1:13" ht="30" customHeight="1" x14ac:dyDescent="0.25">
      <c r="A24" s="124">
        <v>18</v>
      </c>
      <c r="B24" s="168" t="s">
        <v>277</v>
      </c>
      <c r="C24" s="130">
        <v>100</v>
      </c>
      <c r="D24" s="130">
        <v>100</v>
      </c>
      <c r="E24" s="129">
        <f>D24-C24</f>
        <v>0</v>
      </c>
      <c r="F24" s="129"/>
      <c r="G24" s="130">
        <v>100</v>
      </c>
      <c r="H24" s="130">
        <v>100</v>
      </c>
      <c r="I24" s="129">
        <f>H24-G24</f>
        <v>0</v>
      </c>
      <c r="J24" s="129"/>
      <c r="K24" s="130">
        <v>2</v>
      </c>
      <c r="L24" s="124">
        <v>2</v>
      </c>
      <c r="M24" s="167">
        <f>L24/K24</f>
        <v>1</v>
      </c>
    </row>
    <row r="25" spans="1:13" ht="30" customHeight="1" x14ac:dyDescent="0.25">
      <c r="A25" s="134">
        <v>19</v>
      </c>
      <c r="B25" s="169" t="s">
        <v>276</v>
      </c>
      <c r="C25" s="130">
        <v>100</v>
      </c>
      <c r="D25" s="130">
        <v>100</v>
      </c>
      <c r="E25" s="129">
        <f>D25-C25</f>
        <v>0</v>
      </c>
      <c r="F25" s="136"/>
      <c r="G25" s="130">
        <v>100</v>
      </c>
      <c r="H25" s="130">
        <v>100</v>
      </c>
      <c r="I25" s="129">
        <f>H25-G25</f>
        <v>0</v>
      </c>
      <c r="J25" s="136"/>
      <c r="K25" s="130">
        <v>2</v>
      </c>
      <c r="L25" s="124">
        <v>2</v>
      </c>
      <c r="M25" s="167">
        <f>L25/K25</f>
        <v>1</v>
      </c>
    </row>
    <row r="26" spans="1:13" ht="30" customHeight="1" x14ac:dyDescent="0.25">
      <c r="A26" s="124">
        <v>20</v>
      </c>
      <c r="B26" s="168" t="s">
        <v>275</v>
      </c>
      <c r="C26" s="130">
        <v>100</v>
      </c>
      <c r="D26" s="130">
        <v>100</v>
      </c>
      <c r="E26" s="129">
        <f>D26-C26</f>
        <v>0</v>
      </c>
      <c r="F26" s="129"/>
      <c r="G26" s="130">
        <v>100</v>
      </c>
      <c r="H26" s="130">
        <v>100</v>
      </c>
      <c r="I26" s="129">
        <f>H26-G26</f>
        <v>0</v>
      </c>
      <c r="J26" s="129"/>
      <c r="K26" s="130">
        <v>2</v>
      </c>
      <c r="L26" s="124">
        <v>2</v>
      </c>
      <c r="M26" s="167">
        <f>L26/K26</f>
        <v>1</v>
      </c>
    </row>
    <row r="27" spans="1:13" ht="30" customHeight="1" x14ac:dyDescent="0.25">
      <c r="A27" s="124">
        <v>21</v>
      </c>
      <c r="B27" s="168" t="s">
        <v>274</v>
      </c>
      <c r="C27" s="130">
        <v>100</v>
      </c>
      <c r="D27" s="130">
        <v>100</v>
      </c>
      <c r="E27" s="129">
        <f>D27-C27</f>
        <v>0</v>
      </c>
      <c r="F27" s="129"/>
      <c r="G27" s="130">
        <v>100</v>
      </c>
      <c r="H27" s="130">
        <v>100</v>
      </c>
      <c r="I27" s="129">
        <f>H27-G27</f>
        <v>0</v>
      </c>
      <c r="J27" s="129"/>
      <c r="K27" s="130">
        <v>2</v>
      </c>
      <c r="L27" s="124">
        <v>2</v>
      </c>
      <c r="M27" s="167">
        <f>L27/K27</f>
        <v>1</v>
      </c>
    </row>
    <row r="28" spans="1:13" ht="30" customHeight="1" x14ac:dyDescent="0.25">
      <c r="A28" s="124">
        <v>22</v>
      </c>
      <c r="B28" s="168" t="s">
        <v>273</v>
      </c>
      <c r="C28" s="130">
        <v>100</v>
      </c>
      <c r="D28" s="130">
        <v>100</v>
      </c>
      <c r="E28" s="129">
        <f>D28-C28</f>
        <v>0</v>
      </c>
      <c r="F28" s="129"/>
      <c r="G28" s="130">
        <v>100</v>
      </c>
      <c r="H28" s="130">
        <v>100</v>
      </c>
      <c r="I28" s="129">
        <f>H28-G28</f>
        <v>0</v>
      </c>
      <c r="J28" s="129"/>
      <c r="K28" s="130">
        <v>2</v>
      </c>
      <c r="L28" s="124">
        <v>2</v>
      </c>
      <c r="M28" s="167">
        <f>L28/K28</f>
        <v>1</v>
      </c>
    </row>
    <row r="29" spans="1:13" ht="30" customHeight="1" x14ac:dyDescent="0.25">
      <c r="A29" s="124">
        <v>23</v>
      </c>
      <c r="B29" s="168" t="s">
        <v>272</v>
      </c>
      <c r="C29" s="130">
        <v>100</v>
      </c>
      <c r="D29" s="130">
        <v>100</v>
      </c>
      <c r="E29" s="129">
        <f>D29-C29</f>
        <v>0</v>
      </c>
      <c r="F29" s="129"/>
      <c r="G29" s="130">
        <v>100</v>
      </c>
      <c r="H29" s="130">
        <v>100</v>
      </c>
      <c r="I29" s="129">
        <f>H29-G29</f>
        <v>0</v>
      </c>
      <c r="J29" s="129"/>
      <c r="K29" s="130">
        <v>2</v>
      </c>
      <c r="L29" s="124">
        <v>2</v>
      </c>
      <c r="M29" s="167">
        <f>L29/K29</f>
        <v>1</v>
      </c>
    </row>
    <row r="30" spans="1:13" ht="30" customHeight="1" x14ac:dyDescent="0.25">
      <c r="A30" s="124">
        <v>24</v>
      </c>
      <c r="B30" s="168" t="s">
        <v>271</v>
      </c>
      <c r="C30" s="130">
        <v>100</v>
      </c>
      <c r="D30" s="130">
        <v>100</v>
      </c>
      <c r="E30" s="129">
        <f>D30-C30</f>
        <v>0</v>
      </c>
      <c r="F30" s="129"/>
      <c r="G30" s="130">
        <v>100</v>
      </c>
      <c r="H30" s="130">
        <v>100</v>
      </c>
      <c r="I30" s="129">
        <f>H30-G30</f>
        <v>0</v>
      </c>
      <c r="J30" s="129"/>
      <c r="K30" s="130">
        <v>2</v>
      </c>
      <c r="L30" s="124">
        <v>2</v>
      </c>
      <c r="M30" s="167">
        <f>L30/K30</f>
        <v>1</v>
      </c>
    </row>
    <row r="31" spans="1:13" ht="30" customHeight="1" x14ac:dyDescent="0.25">
      <c r="A31" s="124">
        <v>25</v>
      </c>
      <c r="B31" s="168" t="s">
        <v>270</v>
      </c>
      <c r="C31" s="130">
        <v>100</v>
      </c>
      <c r="D31" s="130">
        <v>100</v>
      </c>
      <c r="E31" s="129">
        <f>D31-C31</f>
        <v>0</v>
      </c>
      <c r="F31" s="129"/>
      <c r="G31" s="130">
        <v>100</v>
      </c>
      <c r="H31" s="130">
        <v>100</v>
      </c>
      <c r="I31" s="129">
        <f>H31-G31</f>
        <v>0</v>
      </c>
      <c r="J31" s="129"/>
      <c r="K31" s="130">
        <v>2</v>
      </c>
      <c r="L31" s="124">
        <v>2</v>
      </c>
      <c r="M31" s="167">
        <f>L31/K31</f>
        <v>1</v>
      </c>
    </row>
    <row r="32" spans="1:13" ht="30" customHeight="1" x14ac:dyDescent="0.25">
      <c r="A32" s="124">
        <v>26</v>
      </c>
      <c r="B32" s="168" t="s">
        <v>269</v>
      </c>
      <c r="C32" s="130">
        <v>100</v>
      </c>
      <c r="D32" s="130">
        <v>100</v>
      </c>
      <c r="E32" s="129">
        <f>D32-C32</f>
        <v>0</v>
      </c>
      <c r="F32" s="129"/>
      <c r="G32" s="130">
        <v>100</v>
      </c>
      <c r="H32" s="130">
        <v>100</v>
      </c>
      <c r="I32" s="129">
        <f>H32-G32</f>
        <v>0</v>
      </c>
      <c r="J32" s="129"/>
      <c r="K32" s="130">
        <v>2</v>
      </c>
      <c r="L32" s="124">
        <v>2</v>
      </c>
      <c r="M32" s="167">
        <f>L32/K32</f>
        <v>1</v>
      </c>
    </row>
    <row r="33" spans="1:13" ht="30" customHeight="1" x14ac:dyDescent="0.25">
      <c r="A33" s="124">
        <v>27</v>
      </c>
      <c r="B33" s="168" t="s">
        <v>268</v>
      </c>
      <c r="C33" s="130">
        <v>100</v>
      </c>
      <c r="D33" s="130">
        <v>100</v>
      </c>
      <c r="E33" s="129">
        <f>D33-C33</f>
        <v>0</v>
      </c>
      <c r="F33" s="129"/>
      <c r="G33" s="130">
        <v>100</v>
      </c>
      <c r="H33" s="130">
        <v>100</v>
      </c>
      <c r="I33" s="129">
        <f>H33-G33</f>
        <v>0</v>
      </c>
      <c r="J33" s="129"/>
      <c r="K33" s="130">
        <v>2</v>
      </c>
      <c r="L33" s="124">
        <v>2</v>
      </c>
      <c r="M33" s="167">
        <f>L33/K33</f>
        <v>1</v>
      </c>
    </row>
    <row r="34" spans="1:13" ht="30" customHeight="1" x14ac:dyDescent="0.25">
      <c r="A34" s="124">
        <v>28</v>
      </c>
      <c r="B34" s="168" t="s">
        <v>267</v>
      </c>
      <c r="C34" s="130">
        <v>100</v>
      </c>
      <c r="D34" s="130">
        <v>100</v>
      </c>
      <c r="E34" s="129">
        <f>D34-C34</f>
        <v>0</v>
      </c>
      <c r="F34" s="129"/>
      <c r="G34" s="130">
        <v>100</v>
      </c>
      <c r="H34" s="130">
        <v>100</v>
      </c>
      <c r="I34" s="129">
        <f>H34-G34</f>
        <v>0</v>
      </c>
      <c r="J34" s="129"/>
      <c r="K34" s="130">
        <v>2</v>
      </c>
      <c r="L34" s="124">
        <v>2</v>
      </c>
      <c r="M34" s="167">
        <f>L34/K34</f>
        <v>1</v>
      </c>
    </row>
    <row r="35" spans="1:13" ht="30" customHeight="1" x14ac:dyDescent="0.25">
      <c r="A35" s="124">
        <v>29</v>
      </c>
      <c r="B35" s="168" t="s">
        <v>266</v>
      </c>
      <c r="C35" s="130">
        <v>100</v>
      </c>
      <c r="D35" s="130">
        <v>100</v>
      </c>
      <c r="E35" s="129">
        <f>D35-C35</f>
        <v>0</v>
      </c>
      <c r="F35" s="129"/>
      <c r="G35" s="130">
        <v>100</v>
      </c>
      <c r="H35" s="130">
        <v>100</v>
      </c>
      <c r="I35" s="129">
        <f>H35-G35</f>
        <v>0</v>
      </c>
      <c r="J35" s="129"/>
      <c r="K35" s="130">
        <v>2</v>
      </c>
      <c r="L35" s="124">
        <v>2</v>
      </c>
      <c r="M35" s="167">
        <f>L35/K35</f>
        <v>1</v>
      </c>
    </row>
    <row r="36" spans="1:13" ht="30" customHeight="1" x14ac:dyDescent="0.25">
      <c r="A36" s="124">
        <v>30</v>
      </c>
      <c r="B36" s="168" t="s">
        <v>265</v>
      </c>
      <c r="C36" s="130">
        <v>100</v>
      </c>
      <c r="D36" s="130">
        <v>100</v>
      </c>
      <c r="E36" s="129">
        <f>D36-C36</f>
        <v>0</v>
      </c>
      <c r="F36" s="129"/>
      <c r="G36" s="130">
        <v>100</v>
      </c>
      <c r="H36" s="130">
        <v>100</v>
      </c>
      <c r="I36" s="129">
        <f>H36-G36</f>
        <v>0</v>
      </c>
      <c r="J36" s="129"/>
      <c r="K36" s="130">
        <v>2</v>
      </c>
      <c r="L36" s="124">
        <v>2</v>
      </c>
      <c r="M36" s="167">
        <f>L36/K36</f>
        <v>1</v>
      </c>
    </row>
    <row r="37" spans="1:13" ht="30" customHeight="1" x14ac:dyDescent="0.25">
      <c r="A37" s="124">
        <v>31</v>
      </c>
      <c r="B37" s="168" t="s">
        <v>264</v>
      </c>
      <c r="C37" s="130">
        <v>100</v>
      </c>
      <c r="D37" s="130">
        <v>100</v>
      </c>
      <c r="E37" s="129">
        <f>D37-C37</f>
        <v>0</v>
      </c>
      <c r="F37" s="129"/>
      <c r="G37" s="130">
        <v>100</v>
      </c>
      <c r="H37" s="130">
        <v>100</v>
      </c>
      <c r="I37" s="129">
        <f>H37-G37</f>
        <v>0</v>
      </c>
      <c r="J37" s="129"/>
      <c r="K37" s="130">
        <v>2</v>
      </c>
      <c r="L37" s="124">
        <v>2</v>
      </c>
      <c r="M37" s="167">
        <f>L37/K37</f>
        <v>1</v>
      </c>
    </row>
    <row r="38" spans="1:13" ht="30" customHeight="1" x14ac:dyDescent="0.25">
      <c r="A38" s="124">
        <v>32</v>
      </c>
      <c r="B38" s="168" t="s">
        <v>263</v>
      </c>
      <c r="C38" s="130">
        <v>100</v>
      </c>
      <c r="D38" s="130">
        <v>100</v>
      </c>
      <c r="E38" s="129">
        <f>D38-C38</f>
        <v>0</v>
      </c>
      <c r="F38" s="129"/>
      <c r="G38" s="130">
        <v>100</v>
      </c>
      <c r="H38" s="130">
        <v>100</v>
      </c>
      <c r="I38" s="129">
        <f>H38-G38</f>
        <v>0</v>
      </c>
      <c r="J38" s="129"/>
      <c r="K38" s="130">
        <v>2</v>
      </c>
      <c r="L38" s="124">
        <v>2</v>
      </c>
      <c r="M38" s="167">
        <f>L38/K38</f>
        <v>1</v>
      </c>
    </row>
    <row r="39" spans="1:13" ht="30" customHeight="1" x14ac:dyDescent="0.25">
      <c r="A39" s="124">
        <v>33</v>
      </c>
      <c r="B39" s="168" t="s">
        <v>262</v>
      </c>
      <c r="C39" s="130">
        <v>100</v>
      </c>
      <c r="D39" s="130">
        <v>100</v>
      </c>
      <c r="E39" s="129">
        <f>D39-C39</f>
        <v>0</v>
      </c>
      <c r="F39" s="129"/>
      <c r="G39" s="130">
        <v>100</v>
      </c>
      <c r="H39" s="130">
        <v>100</v>
      </c>
      <c r="I39" s="129">
        <f>H39-G39</f>
        <v>0</v>
      </c>
      <c r="J39" s="129"/>
      <c r="K39" s="130">
        <v>2</v>
      </c>
      <c r="L39" s="124">
        <v>2</v>
      </c>
      <c r="M39" s="167">
        <f>L39/K39</f>
        <v>1</v>
      </c>
    </row>
    <row r="40" spans="1:13" ht="30" customHeight="1" x14ac:dyDescent="0.25">
      <c r="A40" s="124">
        <v>34</v>
      </c>
      <c r="B40" s="168" t="s">
        <v>261</v>
      </c>
      <c r="C40" s="130">
        <v>100</v>
      </c>
      <c r="D40" s="130">
        <v>100</v>
      </c>
      <c r="E40" s="129">
        <f>D40-C40</f>
        <v>0</v>
      </c>
      <c r="F40" s="129"/>
      <c r="G40" s="130">
        <v>100</v>
      </c>
      <c r="H40" s="130">
        <v>100</v>
      </c>
      <c r="I40" s="129">
        <f>H40-G40</f>
        <v>0</v>
      </c>
      <c r="J40" s="129"/>
      <c r="K40" s="130">
        <v>2</v>
      </c>
      <c r="L40" s="124">
        <v>2</v>
      </c>
      <c r="M40" s="167">
        <f>L40/K40</f>
        <v>1</v>
      </c>
    </row>
    <row r="41" spans="1:13" ht="30" customHeight="1" x14ac:dyDescent="0.25">
      <c r="A41" s="124">
        <v>35</v>
      </c>
      <c r="B41" s="168" t="s">
        <v>260</v>
      </c>
      <c r="C41" s="130">
        <v>100</v>
      </c>
      <c r="D41" s="130">
        <v>100</v>
      </c>
      <c r="E41" s="129">
        <f>D41-C41</f>
        <v>0</v>
      </c>
      <c r="F41" s="129"/>
      <c r="G41" s="130">
        <v>100</v>
      </c>
      <c r="H41" s="130">
        <v>100</v>
      </c>
      <c r="I41" s="129">
        <f>H41-G41</f>
        <v>0</v>
      </c>
      <c r="J41" s="129"/>
      <c r="K41" s="130">
        <v>2</v>
      </c>
      <c r="L41" s="124">
        <v>2</v>
      </c>
      <c r="M41" s="167">
        <f>L41/K41</f>
        <v>1</v>
      </c>
    </row>
    <row r="42" spans="1:13" ht="30" customHeight="1" x14ac:dyDescent="0.25">
      <c r="A42" s="124">
        <v>36</v>
      </c>
      <c r="B42" s="168" t="s">
        <v>259</v>
      </c>
      <c r="C42" s="130">
        <v>100</v>
      </c>
      <c r="D42" s="130">
        <v>100</v>
      </c>
      <c r="E42" s="129">
        <f>D42-C42</f>
        <v>0</v>
      </c>
      <c r="F42" s="129"/>
      <c r="G42" s="130">
        <v>100</v>
      </c>
      <c r="H42" s="130">
        <v>100</v>
      </c>
      <c r="I42" s="129">
        <f>H42-G42</f>
        <v>0</v>
      </c>
      <c r="J42" s="129"/>
      <c r="K42" s="130">
        <v>2</v>
      </c>
      <c r="L42" s="124">
        <v>2</v>
      </c>
      <c r="M42" s="167">
        <f>L42/K42</f>
        <v>1</v>
      </c>
    </row>
    <row r="43" spans="1:13" ht="30" customHeight="1" x14ac:dyDescent="0.25">
      <c r="A43" s="124">
        <v>37</v>
      </c>
      <c r="B43" s="168" t="s">
        <v>257</v>
      </c>
      <c r="C43" s="130">
        <v>100</v>
      </c>
      <c r="D43" s="130">
        <v>100</v>
      </c>
      <c r="E43" s="129">
        <f>D43-C43</f>
        <v>0</v>
      </c>
      <c r="F43" s="129"/>
      <c r="G43" s="130">
        <v>100</v>
      </c>
      <c r="H43" s="130">
        <v>100</v>
      </c>
      <c r="I43" s="129">
        <f>H43-G43</f>
        <v>0</v>
      </c>
      <c r="J43" s="129"/>
      <c r="K43" s="130">
        <v>2</v>
      </c>
      <c r="L43" s="124">
        <v>2</v>
      </c>
      <c r="M43" s="167">
        <f>L43/K43</f>
        <v>1</v>
      </c>
    </row>
    <row r="44" spans="1:13" ht="30" customHeight="1" x14ac:dyDescent="0.25">
      <c r="A44" s="124">
        <v>38</v>
      </c>
      <c r="B44" s="168" t="s">
        <v>256</v>
      </c>
      <c r="C44" s="130">
        <v>100</v>
      </c>
      <c r="D44" s="130">
        <v>100</v>
      </c>
      <c r="E44" s="129">
        <f>D44-C44</f>
        <v>0</v>
      </c>
      <c r="F44" s="129"/>
      <c r="G44" s="130">
        <v>100</v>
      </c>
      <c r="H44" s="130">
        <v>100</v>
      </c>
      <c r="I44" s="129">
        <f>H44-G44</f>
        <v>0</v>
      </c>
      <c r="J44" s="129"/>
      <c r="K44" s="130">
        <v>2</v>
      </c>
      <c r="L44" s="124">
        <v>2</v>
      </c>
      <c r="M44" s="167">
        <f>L44/K44</f>
        <v>1</v>
      </c>
    </row>
    <row r="45" spans="1:13" ht="30" customHeight="1" x14ac:dyDescent="0.25">
      <c r="A45" s="124">
        <v>39</v>
      </c>
      <c r="B45" s="168" t="s">
        <v>255</v>
      </c>
      <c r="C45" s="130">
        <v>100</v>
      </c>
      <c r="D45" s="130">
        <v>100</v>
      </c>
      <c r="E45" s="129">
        <f>D45-C45</f>
        <v>0</v>
      </c>
      <c r="F45" s="129"/>
      <c r="G45" s="130">
        <v>100</v>
      </c>
      <c r="H45" s="130">
        <v>100</v>
      </c>
      <c r="I45" s="129">
        <f>H45-G45</f>
        <v>0</v>
      </c>
      <c r="J45" s="129"/>
      <c r="K45" s="130">
        <v>2</v>
      </c>
      <c r="L45" s="124">
        <v>2</v>
      </c>
      <c r="M45" s="167">
        <f>L45/K45</f>
        <v>1</v>
      </c>
    </row>
    <row r="46" spans="1:13" ht="30" customHeight="1" x14ac:dyDescent="0.25">
      <c r="A46" s="124">
        <v>40</v>
      </c>
      <c r="B46" s="168" t="s">
        <v>254</v>
      </c>
      <c r="C46" s="130">
        <v>100</v>
      </c>
      <c r="D46" s="130">
        <v>100</v>
      </c>
      <c r="E46" s="129">
        <f>D46-C46</f>
        <v>0</v>
      </c>
      <c r="F46" s="129"/>
      <c r="G46" s="130">
        <v>100</v>
      </c>
      <c r="H46" s="130">
        <v>100</v>
      </c>
      <c r="I46" s="129">
        <f>H46-G46</f>
        <v>0</v>
      </c>
      <c r="J46" s="129"/>
      <c r="K46" s="130">
        <v>2</v>
      </c>
      <c r="L46" s="124">
        <v>2</v>
      </c>
      <c r="M46" s="167">
        <f>L46/K46</f>
        <v>1</v>
      </c>
    </row>
    <row r="47" spans="1:13" ht="30" customHeight="1" x14ac:dyDescent="0.25">
      <c r="A47" s="124">
        <v>41</v>
      </c>
      <c r="B47" s="168" t="s">
        <v>253</v>
      </c>
      <c r="C47" s="130">
        <v>100</v>
      </c>
      <c r="D47" s="130">
        <v>100</v>
      </c>
      <c r="E47" s="129">
        <f>D47-C47</f>
        <v>0</v>
      </c>
      <c r="F47" s="129"/>
      <c r="G47" s="130">
        <v>100</v>
      </c>
      <c r="H47" s="130">
        <v>100</v>
      </c>
      <c r="I47" s="129">
        <f>H47-G47</f>
        <v>0</v>
      </c>
      <c r="J47" s="129"/>
      <c r="K47" s="130">
        <v>2</v>
      </c>
      <c r="L47" s="124">
        <v>2</v>
      </c>
      <c r="M47" s="167">
        <f>L47/K47</f>
        <v>1</v>
      </c>
    </row>
    <row r="48" spans="1:13" ht="30" customHeight="1" x14ac:dyDescent="0.25">
      <c r="A48" s="124">
        <v>42</v>
      </c>
      <c r="B48" s="168" t="s">
        <v>252</v>
      </c>
      <c r="C48" s="130">
        <v>100</v>
      </c>
      <c r="D48" s="130">
        <v>100</v>
      </c>
      <c r="E48" s="129">
        <f>D48-C48</f>
        <v>0</v>
      </c>
      <c r="F48" s="129"/>
      <c r="G48" s="130">
        <v>100</v>
      </c>
      <c r="H48" s="130">
        <v>100</v>
      </c>
      <c r="I48" s="129">
        <f>H48-G48</f>
        <v>0</v>
      </c>
      <c r="J48" s="129"/>
      <c r="K48" s="130">
        <v>2</v>
      </c>
      <c r="L48" s="124">
        <v>2</v>
      </c>
      <c r="M48" s="167">
        <f>L48/K48</f>
        <v>1</v>
      </c>
    </row>
    <row r="49" spans="1:13" ht="30" customHeight="1" x14ac:dyDescent="0.25">
      <c r="A49" s="124">
        <v>43</v>
      </c>
      <c r="B49" s="168" t="s">
        <v>251</v>
      </c>
      <c r="C49" s="130">
        <v>100</v>
      </c>
      <c r="D49" s="130">
        <v>100</v>
      </c>
      <c r="E49" s="129">
        <f>D49-C49</f>
        <v>0</v>
      </c>
      <c r="F49" s="129"/>
      <c r="G49" s="130">
        <v>100</v>
      </c>
      <c r="H49" s="130">
        <v>100</v>
      </c>
      <c r="I49" s="129">
        <f>H49-G49</f>
        <v>0</v>
      </c>
      <c r="J49" s="129"/>
      <c r="K49" s="130">
        <v>2</v>
      </c>
      <c r="L49" s="124">
        <v>2</v>
      </c>
      <c r="M49" s="167">
        <f>L49/K49</f>
        <v>1</v>
      </c>
    </row>
    <row r="50" spans="1:13" s="145" customFormat="1" ht="30" customHeight="1" x14ac:dyDescent="0.25">
      <c r="A50" s="124">
        <v>44</v>
      </c>
      <c r="B50" s="168" t="s">
        <v>250</v>
      </c>
      <c r="C50" s="130">
        <v>100</v>
      </c>
      <c r="D50" s="130">
        <v>100</v>
      </c>
      <c r="E50" s="129">
        <f>D50-C50</f>
        <v>0</v>
      </c>
      <c r="F50" s="129"/>
      <c r="G50" s="130">
        <v>100</v>
      </c>
      <c r="H50" s="130">
        <v>100</v>
      </c>
      <c r="I50" s="129">
        <f>H50-G50</f>
        <v>0</v>
      </c>
      <c r="J50" s="129"/>
      <c r="K50" s="130">
        <v>2</v>
      </c>
      <c r="L50" s="124">
        <v>2</v>
      </c>
      <c r="M50" s="167">
        <f>L50/K50</f>
        <v>1</v>
      </c>
    </row>
    <row r="51" spans="1:13" ht="30" customHeight="1" x14ac:dyDescent="0.25">
      <c r="A51" s="124">
        <v>45</v>
      </c>
      <c r="B51" s="168" t="s">
        <v>249</v>
      </c>
      <c r="C51" s="130">
        <v>100</v>
      </c>
      <c r="D51" s="130">
        <v>100</v>
      </c>
      <c r="E51" s="129">
        <f>D51-C51</f>
        <v>0</v>
      </c>
      <c r="F51" s="129"/>
      <c r="G51" s="130">
        <v>100</v>
      </c>
      <c r="H51" s="130">
        <v>100</v>
      </c>
      <c r="I51" s="129">
        <f>H51-G51</f>
        <v>0</v>
      </c>
      <c r="J51" s="129"/>
      <c r="K51" s="130">
        <v>2</v>
      </c>
      <c r="L51" s="124">
        <v>2</v>
      </c>
      <c r="M51" s="167">
        <f>L51/K51</f>
        <v>1</v>
      </c>
    </row>
    <row r="52" spans="1:13" ht="30" customHeight="1" x14ac:dyDescent="0.25">
      <c r="A52" s="124">
        <v>46</v>
      </c>
      <c r="B52" s="168" t="s">
        <v>248</v>
      </c>
      <c r="C52" s="130">
        <v>100</v>
      </c>
      <c r="D52" s="130">
        <v>100</v>
      </c>
      <c r="E52" s="129">
        <f>D52-C52</f>
        <v>0</v>
      </c>
      <c r="F52" s="129"/>
      <c r="G52" s="130">
        <v>100</v>
      </c>
      <c r="H52" s="130">
        <v>100</v>
      </c>
      <c r="I52" s="129">
        <f>H52-G52</f>
        <v>0</v>
      </c>
      <c r="J52" s="129"/>
      <c r="K52" s="130">
        <v>2</v>
      </c>
      <c r="L52" s="124">
        <v>2</v>
      </c>
      <c r="M52" s="167">
        <f>L52/K52</f>
        <v>1</v>
      </c>
    </row>
    <row r="53" spans="1:13" ht="30" customHeight="1" x14ac:dyDescent="0.25">
      <c r="A53" s="124">
        <v>47</v>
      </c>
      <c r="B53" s="168" t="s">
        <v>247</v>
      </c>
      <c r="C53" s="130">
        <v>100</v>
      </c>
      <c r="D53" s="130">
        <v>100</v>
      </c>
      <c r="E53" s="129">
        <f>D53-C53</f>
        <v>0</v>
      </c>
      <c r="F53" s="129"/>
      <c r="G53" s="130">
        <v>100</v>
      </c>
      <c r="H53" s="130">
        <v>100</v>
      </c>
      <c r="I53" s="129">
        <f>H53-G53</f>
        <v>0</v>
      </c>
      <c r="J53" s="129"/>
      <c r="K53" s="130">
        <v>2</v>
      </c>
      <c r="L53" s="124">
        <v>2</v>
      </c>
      <c r="M53" s="167">
        <f>L53/K53</f>
        <v>1</v>
      </c>
    </row>
    <row r="54" spans="1:13" ht="30" customHeight="1" x14ac:dyDescent="0.25">
      <c r="A54" s="124">
        <v>48</v>
      </c>
      <c r="B54" s="168" t="s">
        <v>246</v>
      </c>
      <c r="C54" s="130">
        <v>100</v>
      </c>
      <c r="D54" s="130">
        <v>100</v>
      </c>
      <c r="E54" s="129">
        <f>D54-C54</f>
        <v>0</v>
      </c>
      <c r="F54" s="129"/>
      <c r="G54" s="130">
        <v>100</v>
      </c>
      <c r="H54" s="130">
        <v>100</v>
      </c>
      <c r="I54" s="129">
        <f>H54-G54</f>
        <v>0</v>
      </c>
      <c r="J54" s="129"/>
      <c r="K54" s="130">
        <v>2</v>
      </c>
      <c r="L54" s="124">
        <v>2</v>
      </c>
      <c r="M54" s="167">
        <f>L54/K54</f>
        <v>1</v>
      </c>
    </row>
    <row r="55" spans="1:13" ht="30" customHeight="1" x14ac:dyDescent="0.25">
      <c r="A55" s="124">
        <v>49</v>
      </c>
      <c r="B55" s="168" t="s">
        <v>245</v>
      </c>
      <c r="C55" s="130">
        <v>100</v>
      </c>
      <c r="D55" s="130">
        <v>100</v>
      </c>
      <c r="E55" s="129">
        <f>D55-C55</f>
        <v>0</v>
      </c>
      <c r="F55" s="129"/>
      <c r="G55" s="130">
        <v>100</v>
      </c>
      <c r="H55" s="130">
        <v>100</v>
      </c>
      <c r="I55" s="129">
        <f>H55-G55</f>
        <v>0</v>
      </c>
      <c r="J55" s="129"/>
      <c r="K55" s="130">
        <v>2</v>
      </c>
      <c r="L55" s="124">
        <v>2</v>
      </c>
      <c r="M55" s="167">
        <f>L55/K55</f>
        <v>1</v>
      </c>
    </row>
    <row r="56" spans="1:13" ht="30" customHeight="1" x14ac:dyDescent="0.25">
      <c r="A56" s="124">
        <v>50</v>
      </c>
      <c r="B56" s="168" t="s">
        <v>244</v>
      </c>
      <c r="C56" s="130">
        <v>100</v>
      </c>
      <c r="D56" s="130">
        <v>100</v>
      </c>
      <c r="E56" s="129">
        <f>D56-C56</f>
        <v>0</v>
      </c>
      <c r="F56" s="129"/>
      <c r="G56" s="130">
        <v>100</v>
      </c>
      <c r="H56" s="130">
        <v>100</v>
      </c>
      <c r="I56" s="129">
        <f>H56-G56</f>
        <v>0</v>
      </c>
      <c r="J56" s="129"/>
      <c r="K56" s="130">
        <v>2</v>
      </c>
      <c r="L56" s="124">
        <v>2</v>
      </c>
      <c r="M56" s="167">
        <f>L56/K56</f>
        <v>1</v>
      </c>
    </row>
    <row r="57" spans="1:13" ht="30" customHeight="1" x14ac:dyDescent="0.25">
      <c r="A57" s="124">
        <v>51</v>
      </c>
      <c r="B57" s="168" t="s">
        <v>243</v>
      </c>
      <c r="C57" s="130">
        <v>100</v>
      </c>
      <c r="D57" s="130">
        <v>100</v>
      </c>
      <c r="E57" s="129">
        <f>D57-C57</f>
        <v>0</v>
      </c>
      <c r="F57" s="129"/>
      <c r="G57" s="130">
        <v>100</v>
      </c>
      <c r="H57" s="130">
        <v>100</v>
      </c>
      <c r="I57" s="129">
        <f>H57-G57</f>
        <v>0</v>
      </c>
      <c r="J57" s="129"/>
      <c r="K57" s="130">
        <v>2</v>
      </c>
      <c r="L57" s="124">
        <v>2</v>
      </c>
      <c r="M57" s="167">
        <f>L57/K57</f>
        <v>1</v>
      </c>
    </row>
    <row r="58" spans="1:13" ht="30" customHeight="1" x14ac:dyDescent="0.25">
      <c r="A58" s="124">
        <v>52</v>
      </c>
      <c r="B58" s="168" t="s">
        <v>242</v>
      </c>
      <c r="C58" s="130">
        <v>100</v>
      </c>
      <c r="D58" s="130">
        <v>100</v>
      </c>
      <c r="E58" s="129">
        <f>D58-C58</f>
        <v>0</v>
      </c>
      <c r="F58" s="129"/>
      <c r="G58" s="130">
        <v>100</v>
      </c>
      <c r="H58" s="130">
        <v>100</v>
      </c>
      <c r="I58" s="129">
        <f>H58-G58</f>
        <v>0</v>
      </c>
      <c r="J58" s="129"/>
      <c r="K58" s="130">
        <v>2</v>
      </c>
      <c r="L58" s="124">
        <v>2</v>
      </c>
      <c r="M58" s="167">
        <f>L58/K58</f>
        <v>1</v>
      </c>
    </row>
    <row r="59" spans="1:13" ht="30" customHeight="1" x14ac:dyDescent="0.25">
      <c r="A59" s="124">
        <v>53</v>
      </c>
      <c r="B59" s="168" t="s">
        <v>241</v>
      </c>
      <c r="C59" s="130">
        <v>100</v>
      </c>
      <c r="D59" s="130">
        <v>100</v>
      </c>
      <c r="E59" s="129">
        <f>D59-C59</f>
        <v>0</v>
      </c>
      <c r="F59" s="129"/>
      <c r="G59" s="130">
        <v>100</v>
      </c>
      <c r="H59" s="130">
        <v>100</v>
      </c>
      <c r="I59" s="129">
        <f>H59-G59</f>
        <v>0</v>
      </c>
      <c r="J59" s="129"/>
      <c r="K59" s="130">
        <v>2</v>
      </c>
      <c r="L59" s="124">
        <v>2</v>
      </c>
      <c r="M59" s="167">
        <f>L59/K59</f>
        <v>1</v>
      </c>
    </row>
    <row r="60" spans="1:13" ht="30" customHeight="1" x14ac:dyDescent="0.25">
      <c r="A60" s="124">
        <v>54</v>
      </c>
      <c r="B60" s="168" t="s">
        <v>240</v>
      </c>
      <c r="C60" s="130">
        <v>100</v>
      </c>
      <c r="D60" s="130">
        <v>100</v>
      </c>
      <c r="E60" s="129">
        <f>D60-C60</f>
        <v>0</v>
      </c>
      <c r="F60" s="129"/>
      <c r="G60" s="130">
        <v>100</v>
      </c>
      <c r="H60" s="130">
        <v>100</v>
      </c>
      <c r="I60" s="129">
        <f>H60-G60</f>
        <v>0</v>
      </c>
      <c r="J60" s="129"/>
      <c r="K60" s="130">
        <v>2</v>
      </c>
      <c r="L60" s="124">
        <v>2</v>
      </c>
      <c r="M60" s="167">
        <f>L60/K60</f>
        <v>1</v>
      </c>
    </row>
    <row r="61" spans="1:13" ht="30" customHeight="1" x14ac:dyDescent="0.25">
      <c r="A61" s="134">
        <v>55</v>
      </c>
      <c r="B61" s="169" t="s">
        <v>239</v>
      </c>
      <c r="C61" s="130">
        <v>100</v>
      </c>
      <c r="D61" s="130">
        <v>100</v>
      </c>
      <c r="E61" s="129">
        <f>D61-C61</f>
        <v>0</v>
      </c>
      <c r="F61" s="136"/>
      <c r="G61" s="130">
        <v>100</v>
      </c>
      <c r="H61" s="130">
        <v>100</v>
      </c>
      <c r="I61" s="129">
        <f>H61-G61</f>
        <v>0</v>
      </c>
      <c r="J61" s="136"/>
      <c r="K61" s="130">
        <v>2</v>
      </c>
      <c r="L61" s="124">
        <v>2</v>
      </c>
      <c r="M61" s="167">
        <f>L61/K61</f>
        <v>1</v>
      </c>
    </row>
    <row r="62" spans="1:13" ht="30" customHeight="1" x14ac:dyDescent="0.25">
      <c r="A62" s="124">
        <v>56</v>
      </c>
      <c r="B62" s="168" t="s">
        <v>238</v>
      </c>
      <c r="C62" s="130">
        <v>100</v>
      </c>
      <c r="D62" s="130">
        <v>100</v>
      </c>
      <c r="E62" s="129">
        <f>D62-C62</f>
        <v>0</v>
      </c>
      <c r="F62" s="129"/>
      <c r="G62" s="130">
        <v>100</v>
      </c>
      <c r="H62" s="130">
        <v>100</v>
      </c>
      <c r="I62" s="129">
        <f>H62-G62</f>
        <v>0</v>
      </c>
      <c r="J62" s="129"/>
      <c r="K62" s="130">
        <v>2</v>
      </c>
      <c r="L62" s="124">
        <v>2</v>
      </c>
      <c r="M62" s="167">
        <f>L62/K62</f>
        <v>1</v>
      </c>
    </row>
    <row r="63" spans="1:13" ht="30" customHeight="1" x14ac:dyDescent="0.25">
      <c r="A63" s="124">
        <v>57</v>
      </c>
      <c r="B63" s="168" t="s">
        <v>237</v>
      </c>
      <c r="C63" s="130">
        <v>100</v>
      </c>
      <c r="D63" s="130">
        <v>100</v>
      </c>
      <c r="E63" s="129">
        <f>D63-C63</f>
        <v>0</v>
      </c>
      <c r="F63" s="129"/>
      <c r="G63" s="130">
        <v>100</v>
      </c>
      <c r="H63" s="130">
        <v>100</v>
      </c>
      <c r="I63" s="129">
        <f>H63-G63</f>
        <v>0</v>
      </c>
      <c r="J63" s="129"/>
      <c r="K63" s="130">
        <v>2</v>
      </c>
      <c r="L63" s="124">
        <v>2</v>
      </c>
      <c r="M63" s="167">
        <f>L63/K63</f>
        <v>1</v>
      </c>
    </row>
    <row r="64" spans="1:13" ht="30" customHeight="1" x14ac:dyDescent="0.25">
      <c r="A64" s="124">
        <v>58</v>
      </c>
      <c r="B64" s="168" t="s">
        <v>236</v>
      </c>
      <c r="C64" s="130">
        <v>100</v>
      </c>
      <c r="D64" s="130">
        <v>100</v>
      </c>
      <c r="E64" s="129">
        <f>D64-C64</f>
        <v>0</v>
      </c>
      <c r="F64" s="129"/>
      <c r="G64" s="130">
        <v>100</v>
      </c>
      <c r="H64" s="130">
        <v>100</v>
      </c>
      <c r="I64" s="129">
        <f>H64-G64</f>
        <v>0</v>
      </c>
      <c r="J64" s="129"/>
      <c r="K64" s="130">
        <v>2</v>
      </c>
      <c r="L64" s="124">
        <v>2</v>
      </c>
      <c r="M64" s="167">
        <f>L64/K64</f>
        <v>1</v>
      </c>
    </row>
    <row r="65" spans="1:13" ht="30" customHeight="1" x14ac:dyDescent="0.25">
      <c r="A65" s="124">
        <v>59</v>
      </c>
      <c r="B65" s="168" t="s">
        <v>235</v>
      </c>
      <c r="C65" s="130">
        <v>100</v>
      </c>
      <c r="D65" s="130">
        <v>100</v>
      </c>
      <c r="E65" s="129">
        <f>D65-C65</f>
        <v>0</v>
      </c>
      <c r="F65" s="129"/>
      <c r="G65" s="130">
        <v>100</v>
      </c>
      <c r="H65" s="130">
        <v>100</v>
      </c>
      <c r="I65" s="129">
        <f>H65-G65</f>
        <v>0</v>
      </c>
      <c r="J65" s="129"/>
      <c r="K65" s="130">
        <v>2</v>
      </c>
      <c r="L65" s="124">
        <v>2</v>
      </c>
      <c r="M65" s="167">
        <f>L65/K65</f>
        <v>1</v>
      </c>
    </row>
    <row r="66" spans="1:13" ht="30" customHeight="1" x14ac:dyDescent="0.25">
      <c r="A66" s="124">
        <v>60</v>
      </c>
      <c r="B66" s="168" t="s">
        <v>234</v>
      </c>
      <c r="C66" s="130">
        <v>100</v>
      </c>
      <c r="D66" s="130">
        <v>100</v>
      </c>
      <c r="E66" s="129">
        <f>D66-C66</f>
        <v>0</v>
      </c>
      <c r="F66" s="129"/>
      <c r="G66" s="130">
        <v>100</v>
      </c>
      <c r="H66" s="130">
        <v>100</v>
      </c>
      <c r="I66" s="129">
        <f>H66-G66</f>
        <v>0</v>
      </c>
      <c r="J66" s="129"/>
      <c r="K66" s="130">
        <v>2</v>
      </c>
      <c r="L66" s="124">
        <v>2</v>
      </c>
      <c r="M66" s="167">
        <f>L66/K66</f>
        <v>1</v>
      </c>
    </row>
    <row r="67" spans="1:13" ht="30" customHeight="1" x14ac:dyDescent="0.25">
      <c r="A67" s="124">
        <v>61</v>
      </c>
      <c r="B67" s="168" t="s">
        <v>233</v>
      </c>
      <c r="C67" s="130">
        <v>100</v>
      </c>
      <c r="D67" s="130">
        <v>100</v>
      </c>
      <c r="E67" s="129">
        <f>D67-C67</f>
        <v>0</v>
      </c>
      <c r="F67" s="129"/>
      <c r="G67" s="130">
        <v>100</v>
      </c>
      <c r="H67" s="130">
        <v>100</v>
      </c>
      <c r="I67" s="129">
        <f>H67-G67</f>
        <v>0</v>
      </c>
      <c r="J67" s="129"/>
      <c r="K67" s="130">
        <v>2</v>
      </c>
      <c r="L67" s="124">
        <v>2</v>
      </c>
      <c r="M67" s="167">
        <f>L67/K67</f>
        <v>1</v>
      </c>
    </row>
    <row r="68" spans="1:13" ht="30" customHeight="1" x14ac:dyDescent="0.25">
      <c r="A68" s="124">
        <v>62</v>
      </c>
      <c r="B68" s="168" t="s">
        <v>232</v>
      </c>
      <c r="C68" s="130">
        <v>100</v>
      </c>
      <c r="D68" s="130">
        <v>100</v>
      </c>
      <c r="E68" s="129">
        <f>D68-C68</f>
        <v>0</v>
      </c>
      <c r="F68" s="129"/>
      <c r="G68" s="130">
        <v>100</v>
      </c>
      <c r="H68" s="130">
        <v>100</v>
      </c>
      <c r="I68" s="129">
        <f>H68-G68</f>
        <v>0</v>
      </c>
      <c r="J68" s="129"/>
      <c r="K68" s="130">
        <v>2</v>
      </c>
      <c r="L68" s="124">
        <v>2</v>
      </c>
      <c r="M68" s="167">
        <f>L68/K68</f>
        <v>1</v>
      </c>
    </row>
    <row r="69" spans="1:13" ht="30" customHeight="1" x14ac:dyDescent="0.25">
      <c r="A69" s="124">
        <v>63</v>
      </c>
      <c r="B69" s="168" t="s">
        <v>231</v>
      </c>
      <c r="C69" s="130">
        <v>100</v>
      </c>
      <c r="D69" s="130">
        <v>100</v>
      </c>
      <c r="E69" s="129">
        <f>D69-C69</f>
        <v>0</v>
      </c>
      <c r="F69" s="129"/>
      <c r="G69" s="130">
        <v>100</v>
      </c>
      <c r="H69" s="130">
        <v>100</v>
      </c>
      <c r="I69" s="129">
        <f>H69-G69</f>
        <v>0</v>
      </c>
      <c r="J69" s="129"/>
      <c r="K69" s="130">
        <v>2</v>
      </c>
      <c r="L69" s="124">
        <v>2</v>
      </c>
      <c r="M69" s="167">
        <f>L69/K69</f>
        <v>1</v>
      </c>
    </row>
    <row r="70" spans="1:13" ht="30" customHeight="1" x14ac:dyDescent="0.25">
      <c r="A70" s="124">
        <v>64</v>
      </c>
      <c r="B70" s="168" t="s">
        <v>230</v>
      </c>
      <c r="C70" s="130">
        <v>100</v>
      </c>
      <c r="D70" s="130">
        <v>100</v>
      </c>
      <c r="E70" s="129">
        <f>D70-C70</f>
        <v>0</v>
      </c>
      <c r="F70" s="129"/>
      <c r="G70" s="130">
        <v>100</v>
      </c>
      <c r="H70" s="130">
        <v>100</v>
      </c>
      <c r="I70" s="129">
        <f>H70-G70</f>
        <v>0</v>
      </c>
      <c r="J70" s="129"/>
      <c r="K70" s="130">
        <v>2</v>
      </c>
      <c r="L70" s="124">
        <v>2</v>
      </c>
      <c r="M70" s="167">
        <f>L70/K70</f>
        <v>1</v>
      </c>
    </row>
    <row r="71" spans="1:13" ht="30" customHeight="1" x14ac:dyDescent="0.25">
      <c r="A71" s="124">
        <v>65</v>
      </c>
      <c r="B71" s="168" t="s">
        <v>229</v>
      </c>
      <c r="C71" s="130">
        <v>100</v>
      </c>
      <c r="D71" s="130">
        <v>100</v>
      </c>
      <c r="E71" s="129">
        <f>D71-C71</f>
        <v>0</v>
      </c>
      <c r="F71" s="129"/>
      <c r="G71" s="130">
        <v>100</v>
      </c>
      <c r="H71" s="130">
        <v>100</v>
      </c>
      <c r="I71" s="129">
        <f>H71-G71</f>
        <v>0</v>
      </c>
      <c r="J71" s="129"/>
      <c r="K71" s="130">
        <v>2</v>
      </c>
      <c r="L71" s="124">
        <v>2</v>
      </c>
      <c r="M71" s="167">
        <f>L71/K71</f>
        <v>1</v>
      </c>
    </row>
    <row r="72" spans="1:13" ht="30" customHeight="1" x14ac:dyDescent="0.25">
      <c r="A72" s="124">
        <v>66</v>
      </c>
      <c r="B72" s="168" t="s">
        <v>228</v>
      </c>
      <c r="C72" s="130">
        <v>100</v>
      </c>
      <c r="D72" s="130">
        <v>100</v>
      </c>
      <c r="E72" s="129">
        <f>D72-C72</f>
        <v>0</v>
      </c>
      <c r="F72" s="129"/>
      <c r="G72" s="130">
        <v>100</v>
      </c>
      <c r="H72" s="130">
        <v>100</v>
      </c>
      <c r="I72" s="129">
        <f>H72-G72</f>
        <v>0</v>
      </c>
      <c r="J72" s="129"/>
      <c r="K72" s="130">
        <v>2</v>
      </c>
      <c r="L72" s="124">
        <v>2</v>
      </c>
      <c r="M72" s="167">
        <f>L72/K72</f>
        <v>1</v>
      </c>
    </row>
    <row r="73" spans="1:13" ht="30" customHeight="1" x14ac:dyDescent="0.25">
      <c r="A73" s="124">
        <v>67</v>
      </c>
      <c r="B73" s="168" t="s">
        <v>227</v>
      </c>
      <c r="C73" s="130">
        <v>100</v>
      </c>
      <c r="D73" s="130">
        <v>100</v>
      </c>
      <c r="E73" s="129">
        <f>D73-C73</f>
        <v>0</v>
      </c>
      <c r="F73" s="129"/>
      <c r="G73" s="130">
        <v>100</v>
      </c>
      <c r="H73" s="130">
        <v>100</v>
      </c>
      <c r="I73" s="129">
        <f>H73-G73</f>
        <v>0</v>
      </c>
      <c r="J73" s="129"/>
      <c r="K73" s="130">
        <v>2</v>
      </c>
      <c r="L73" s="124">
        <v>2</v>
      </c>
      <c r="M73" s="167">
        <f>L73/K73</f>
        <v>1</v>
      </c>
    </row>
    <row r="74" spans="1:13" ht="30" customHeight="1" x14ac:dyDescent="0.25">
      <c r="A74" s="124">
        <v>68</v>
      </c>
      <c r="B74" s="168" t="s">
        <v>226</v>
      </c>
      <c r="C74" s="130">
        <v>100</v>
      </c>
      <c r="D74" s="130">
        <v>100</v>
      </c>
      <c r="E74" s="129">
        <f>D74-C74</f>
        <v>0</v>
      </c>
      <c r="F74" s="129"/>
      <c r="G74" s="130">
        <v>100</v>
      </c>
      <c r="H74" s="130">
        <v>100</v>
      </c>
      <c r="I74" s="129">
        <f>H74-G74</f>
        <v>0</v>
      </c>
      <c r="J74" s="129"/>
      <c r="K74" s="130">
        <v>2</v>
      </c>
      <c r="L74" s="124">
        <v>2</v>
      </c>
      <c r="M74" s="167">
        <f>L74/K74</f>
        <v>1</v>
      </c>
    </row>
    <row r="75" spans="1:13" ht="30" customHeight="1" x14ac:dyDescent="0.25">
      <c r="A75" s="124">
        <v>69</v>
      </c>
      <c r="B75" s="168" t="s">
        <v>225</v>
      </c>
      <c r="C75" s="130">
        <v>100</v>
      </c>
      <c r="D75" s="130">
        <v>100</v>
      </c>
      <c r="E75" s="129">
        <f>D75-C75</f>
        <v>0</v>
      </c>
      <c r="F75" s="129"/>
      <c r="G75" s="130">
        <v>100</v>
      </c>
      <c r="H75" s="130">
        <v>100</v>
      </c>
      <c r="I75" s="129">
        <f>H75-G75</f>
        <v>0</v>
      </c>
      <c r="J75" s="129"/>
      <c r="K75" s="130">
        <v>2</v>
      </c>
      <c r="L75" s="124">
        <v>2</v>
      </c>
      <c r="M75" s="167">
        <f>L75/K75</f>
        <v>1</v>
      </c>
    </row>
    <row r="76" spans="1:13" ht="30" customHeight="1" x14ac:dyDescent="0.25">
      <c r="A76" s="124">
        <v>70</v>
      </c>
      <c r="B76" s="168" t="s">
        <v>224</v>
      </c>
      <c r="C76" s="130">
        <v>100</v>
      </c>
      <c r="D76" s="130">
        <v>100</v>
      </c>
      <c r="E76" s="129">
        <f>D76-C76</f>
        <v>0</v>
      </c>
      <c r="F76" s="129"/>
      <c r="G76" s="130">
        <v>100</v>
      </c>
      <c r="H76" s="130">
        <v>100</v>
      </c>
      <c r="I76" s="129">
        <f>H76-G76</f>
        <v>0</v>
      </c>
      <c r="J76" s="129"/>
      <c r="K76" s="130">
        <v>2</v>
      </c>
      <c r="L76" s="124">
        <v>2</v>
      </c>
      <c r="M76" s="167">
        <f>L76/K76</f>
        <v>1</v>
      </c>
    </row>
    <row r="77" spans="1:13" ht="30" customHeight="1" x14ac:dyDescent="0.25">
      <c r="A77" s="124">
        <v>71</v>
      </c>
      <c r="B77" s="168" t="s">
        <v>223</v>
      </c>
      <c r="C77" s="130">
        <v>100</v>
      </c>
      <c r="D77" s="130">
        <v>100</v>
      </c>
      <c r="E77" s="129">
        <f>D77-C77</f>
        <v>0</v>
      </c>
      <c r="F77" s="129"/>
      <c r="G77" s="130">
        <v>100</v>
      </c>
      <c r="H77" s="130">
        <v>100</v>
      </c>
      <c r="I77" s="129">
        <f>H77-G77</f>
        <v>0</v>
      </c>
      <c r="J77" s="129"/>
      <c r="K77" s="130">
        <v>2</v>
      </c>
      <c r="L77" s="124">
        <v>2</v>
      </c>
      <c r="M77" s="167">
        <f>L77/K77</f>
        <v>1</v>
      </c>
    </row>
    <row r="78" spans="1:13" ht="30" customHeight="1" x14ac:dyDescent="0.25">
      <c r="A78" s="124">
        <v>72</v>
      </c>
      <c r="B78" s="168" t="s">
        <v>222</v>
      </c>
      <c r="C78" s="130">
        <v>100</v>
      </c>
      <c r="D78" s="130">
        <v>100</v>
      </c>
      <c r="E78" s="129">
        <f>D78-C78</f>
        <v>0</v>
      </c>
      <c r="F78" s="129"/>
      <c r="G78" s="130">
        <v>100</v>
      </c>
      <c r="H78" s="130">
        <v>100</v>
      </c>
      <c r="I78" s="129">
        <f>H78-G78</f>
        <v>0</v>
      </c>
      <c r="J78" s="129"/>
      <c r="K78" s="130">
        <v>2</v>
      </c>
      <c r="L78" s="124">
        <v>2</v>
      </c>
      <c r="M78" s="167">
        <f>L78/K78</f>
        <v>1</v>
      </c>
    </row>
    <row r="79" spans="1:13" ht="30" customHeight="1" x14ac:dyDescent="0.25">
      <c r="A79" s="124">
        <v>73</v>
      </c>
      <c r="B79" s="168" t="s">
        <v>221</v>
      </c>
      <c r="C79" s="130">
        <v>100</v>
      </c>
      <c r="D79" s="130">
        <v>100</v>
      </c>
      <c r="E79" s="129">
        <f>D79-C79</f>
        <v>0</v>
      </c>
      <c r="F79" s="129"/>
      <c r="G79" s="130">
        <v>100</v>
      </c>
      <c r="H79" s="130">
        <v>100</v>
      </c>
      <c r="I79" s="129">
        <f>H79-G79</f>
        <v>0</v>
      </c>
      <c r="J79" s="129"/>
      <c r="K79" s="130">
        <v>2</v>
      </c>
      <c r="L79" s="124">
        <v>2</v>
      </c>
      <c r="M79" s="167">
        <f>L79/K79</f>
        <v>1</v>
      </c>
    </row>
    <row r="80" spans="1:13" ht="30" customHeight="1" x14ac:dyDescent="0.25">
      <c r="A80" s="124">
        <v>74</v>
      </c>
      <c r="B80" s="168" t="s">
        <v>220</v>
      </c>
      <c r="C80" s="130">
        <v>100</v>
      </c>
      <c r="D80" s="130">
        <v>100</v>
      </c>
      <c r="E80" s="129">
        <f>D80-C80</f>
        <v>0</v>
      </c>
      <c r="F80" s="129"/>
      <c r="G80" s="130">
        <v>100</v>
      </c>
      <c r="H80" s="130">
        <v>100</v>
      </c>
      <c r="I80" s="129">
        <f>H80-G80</f>
        <v>0</v>
      </c>
      <c r="J80" s="129"/>
      <c r="K80" s="130">
        <v>2</v>
      </c>
      <c r="L80" s="124">
        <v>2</v>
      </c>
      <c r="M80" s="167">
        <f>L80/K80</f>
        <v>1</v>
      </c>
    </row>
    <row r="81" spans="1:13" ht="30" customHeight="1" x14ac:dyDescent="0.25">
      <c r="A81" s="124">
        <v>75</v>
      </c>
      <c r="B81" s="168" t="s">
        <v>219</v>
      </c>
      <c r="C81" s="130">
        <v>100</v>
      </c>
      <c r="D81" s="130">
        <v>100</v>
      </c>
      <c r="E81" s="129">
        <f>D81-C81</f>
        <v>0</v>
      </c>
      <c r="F81" s="129"/>
      <c r="G81" s="130">
        <v>100</v>
      </c>
      <c r="H81" s="130">
        <v>100</v>
      </c>
      <c r="I81" s="129">
        <f>H81-G81</f>
        <v>0</v>
      </c>
      <c r="J81" s="129"/>
      <c r="K81" s="130">
        <v>2</v>
      </c>
      <c r="L81" s="124">
        <v>2</v>
      </c>
      <c r="M81" s="167">
        <f>L81/K81</f>
        <v>1</v>
      </c>
    </row>
    <row r="82" spans="1:13" ht="30" customHeight="1" x14ac:dyDescent="0.25">
      <c r="A82" s="124">
        <v>76</v>
      </c>
      <c r="B82" s="168" t="s">
        <v>218</v>
      </c>
      <c r="C82" s="130">
        <v>100</v>
      </c>
      <c r="D82" s="130">
        <v>100</v>
      </c>
      <c r="E82" s="129">
        <f>D82-C82</f>
        <v>0</v>
      </c>
      <c r="F82" s="129"/>
      <c r="G82" s="130">
        <v>100</v>
      </c>
      <c r="H82" s="130">
        <v>100</v>
      </c>
      <c r="I82" s="129">
        <f>H82-G82</f>
        <v>0</v>
      </c>
      <c r="J82" s="129"/>
      <c r="K82" s="130">
        <v>2</v>
      </c>
      <c r="L82" s="124">
        <v>2</v>
      </c>
      <c r="M82" s="167">
        <f>L82/K82</f>
        <v>1</v>
      </c>
    </row>
    <row r="83" spans="1:13" ht="30" customHeight="1" x14ac:dyDescent="0.25">
      <c r="A83" s="124">
        <v>77</v>
      </c>
      <c r="B83" s="168" t="s">
        <v>217</v>
      </c>
      <c r="C83" s="130">
        <v>100</v>
      </c>
      <c r="D83" s="130">
        <v>100</v>
      </c>
      <c r="E83" s="129">
        <f>D83-C83</f>
        <v>0</v>
      </c>
      <c r="F83" s="129"/>
      <c r="G83" s="130">
        <v>100</v>
      </c>
      <c r="H83" s="130">
        <v>100</v>
      </c>
      <c r="I83" s="129">
        <f>H83-G83</f>
        <v>0</v>
      </c>
      <c r="J83" s="129"/>
      <c r="K83" s="130">
        <v>2</v>
      </c>
      <c r="L83" s="124">
        <v>2</v>
      </c>
      <c r="M83" s="167">
        <f>L83/K83</f>
        <v>1</v>
      </c>
    </row>
    <row r="84" spans="1:13" ht="30" customHeight="1" x14ac:dyDescent="0.25">
      <c r="A84" s="124">
        <v>78</v>
      </c>
      <c r="B84" s="168" t="s">
        <v>216</v>
      </c>
      <c r="C84" s="130">
        <v>100</v>
      </c>
      <c r="D84" s="130">
        <v>100</v>
      </c>
      <c r="E84" s="129">
        <f>D84-C84</f>
        <v>0</v>
      </c>
      <c r="F84" s="129"/>
      <c r="G84" s="130">
        <v>100</v>
      </c>
      <c r="H84" s="130">
        <v>100</v>
      </c>
      <c r="I84" s="129">
        <f>H84-G84</f>
        <v>0</v>
      </c>
      <c r="J84" s="129"/>
      <c r="K84" s="130">
        <v>2</v>
      </c>
      <c r="L84" s="124">
        <v>2</v>
      </c>
      <c r="M84" s="167">
        <f>L84/K84</f>
        <v>1</v>
      </c>
    </row>
    <row r="85" spans="1:13" ht="30" customHeight="1" x14ac:dyDescent="0.25">
      <c r="A85" s="124">
        <v>79</v>
      </c>
      <c r="B85" s="168" t="s">
        <v>215</v>
      </c>
      <c r="C85" s="130">
        <v>100</v>
      </c>
      <c r="D85" s="130">
        <v>100</v>
      </c>
      <c r="E85" s="129">
        <f>D85-C85</f>
        <v>0</v>
      </c>
      <c r="F85" s="129"/>
      <c r="G85" s="130">
        <v>100</v>
      </c>
      <c r="H85" s="130">
        <v>100</v>
      </c>
      <c r="I85" s="129">
        <f>H85-G85</f>
        <v>0</v>
      </c>
      <c r="J85" s="129"/>
      <c r="K85" s="130">
        <v>2</v>
      </c>
      <c r="L85" s="124">
        <v>2</v>
      </c>
      <c r="M85" s="167">
        <f>L85/K85</f>
        <v>1</v>
      </c>
    </row>
    <row r="86" spans="1:13" ht="30" customHeight="1" x14ac:dyDescent="0.25">
      <c r="A86" s="124">
        <v>80</v>
      </c>
      <c r="B86" s="168" t="s">
        <v>213</v>
      </c>
      <c r="C86" s="130">
        <v>100</v>
      </c>
      <c r="D86" s="130">
        <v>100</v>
      </c>
      <c r="E86" s="129">
        <f>D86-C86</f>
        <v>0</v>
      </c>
      <c r="F86" s="129"/>
      <c r="G86" s="130">
        <v>100</v>
      </c>
      <c r="H86" s="130">
        <v>100</v>
      </c>
      <c r="I86" s="129">
        <f>H86-G86</f>
        <v>0</v>
      </c>
      <c r="J86" s="129"/>
      <c r="K86" s="130">
        <v>2</v>
      </c>
      <c r="L86" s="124">
        <v>2</v>
      </c>
      <c r="M86" s="167">
        <f>L86/K86</f>
        <v>1</v>
      </c>
    </row>
    <row r="87" spans="1:13" ht="30" customHeight="1" x14ac:dyDescent="0.25">
      <c r="A87" s="124">
        <v>81</v>
      </c>
      <c r="B87" s="168" t="s">
        <v>212</v>
      </c>
      <c r="C87" s="130">
        <v>100</v>
      </c>
      <c r="D87" s="130">
        <v>100</v>
      </c>
      <c r="E87" s="129">
        <f>D87-C87</f>
        <v>0</v>
      </c>
      <c r="F87" s="129"/>
      <c r="G87" s="130">
        <v>100</v>
      </c>
      <c r="H87" s="130">
        <v>100</v>
      </c>
      <c r="I87" s="129">
        <f>H87-G87</f>
        <v>0</v>
      </c>
      <c r="J87" s="129"/>
      <c r="K87" s="130">
        <v>2</v>
      </c>
      <c r="L87" s="124">
        <v>2</v>
      </c>
      <c r="M87" s="167">
        <f>L87/K87</f>
        <v>1</v>
      </c>
    </row>
    <row r="88" spans="1:13" ht="30" customHeight="1" x14ac:dyDescent="0.25">
      <c r="A88" s="124">
        <v>82</v>
      </c>
      <c r="B88" s="168" t="s">
        <v>211</v>
      </c>
      <c r="C88" s="130">
        <v>100</v>
      </c>
      <c r="D88" s="130">
        <v>100</v>
      </c>
      <c r="E88" s="129">
        <f>D88-C88</f>
        <v>0</v>
      </c>
      <c r="F88" s="129"/>
      <c r="G88" s="130">
        <v>100</v>
      </c>
      <c r="H88" s="130">
        <v>100</v>
      </c>
      <c r="I88" s="129">
        <f>H88-G88</f>
        <v>0</v>
      </c>
      <c r="J88" s="129"/>
      <c r="K88" s="130">
        <v>2</v>
      </c>
      <c r="L88" s="124">
        <v>2</v>
      </c>
      <c r="M88" s="167">
        <f>L88/K88</f>
        <v>1</v>
      </c>
    </row>
    <row r="89" spans="1:13" ht="30" customHeight="1" x14ac:dyDescent="0.25">
      <c r="A89" s="124">
        <v>83</v>
      </c>
      <c r="B89" s="168" t="s">
        <v>210</v>
      </c>
      <c r="C89" s="130">
        <v>100</v>
      </c>
      <c r="D89" s="130">
        <v>100</v>
      </c>
      <c r="E89" s="129">
        <f>D89-C89</f>
        <v>0</v>
      </c>
      <c r="F89" s="129"/>
      <c r="G89" s="130">
        <v>100</v>
      </c>
      <c r="H89" s="130">
        <v>100</v>
      </c>
      <c r="I89" s="129">
        <f>H89-G89</f>
        <v>0</v>
      </c>
      <c r="J89" s="129"/>
      <c r="K89" s="130">
        <v>2</v>
      </c>
      <c r="L89" s="124">
        <v>2</v>
      </c>
      <c r="M89" s="167">
        <f>L89/K89</f>
        <v>1</v>
      </c>
    </row>
    <row r="90" spans="1:13" ht="30" customHeight="1" x14ac:dyDescent="0.25">
      <c r="A90" s="124">
        <v>84</v>
      </c>
      <c r="B90" s="168" t="s">
        <v>209</v>
      </c>
      <c r="C90" s="130">
        <v>100</v>
      </c>
      <c r="D90" s="130">
        <v>100</v>
      </c>
      <c r="E90" s="129">
        <f>D90-C90</f>
        <v>0</v>
      </c>
      <c r="F90" s="129"/>
      <c r="G90" s="130">
        <v>100</v>
      </c>
      <c r="H90" s="130">
        <v>100</v>
      </c>
      <c r="I90" s="129">
        <f>H90-G90</f>
        <v>0</v>
      </c>
      <c r="J90" s="129"/>
      <c r="K90" s="130">
        <v>2</v>
      </c>
      <c r="L90" s="124">
        <v>2</v>
      </c>
      <c r="M90" s="167">
        <f>L90/K90</f>
        <v>1</v>
      </c>
    </row>
    <row r="91" spans="1:13" ht="30" customHeight="1" x14ac:dyDescent="0.25">
      <c r="A91" s="124">
        <v>85</v>
      </c>
      <c r="B91" s="168" t="s">
        <v>208</v>
      </c>
      <c r="C91" s="130">
        <v>100</v>
      </c>
      <c r="D91" s="130">
        <v>100</v>
      </c>
      <c r="E91" s="129">
        <f>D91-C91</f>
        <v>0</v>
      </c>
      <c r="F91" s="129"/>
      <c r="G91" s="130">
        <v>100</v>
      </c>
      <c r="H91" s="130">
        <v>100</v>
      </c>
      <c r="I91" s="129">
        <f>H91-G91</f>
        <v>0</v>
      </c>
      <c r="J91" s="129"/>
      <c r="K91" s="130">
        <v>2</v>
      </c>
      <c r="L91" s="124">
        <v>2</v>
      </c>
      <c r="M91" s="167">
        <f>L91/K91</f>
        <v>1</v>
      </c>
    </row>
    <row r="92" spans="1:13" ht="30" customHeight="1" x14ac:dyDescent="0.25">
      <c r="A92" s="124">
        <v>86</v>
      </c>
      <c r="B92" s="168" t="s">
        <v>207</v>
      </c>
      <c r="C92" s="130">
        <v>100</v>
      </c>
      <c r="D92" s="130">
        <v>100</v>
      </c>
      <c r="E92" s="129">
        <f>D92-C92</f>
        <v>0</v>
      </c>
      <c r="F92" s="129"/>
      <c r="G92" s="130">
        <v>100</v>
      </c>
      <c r="H92" s="130">
        <v>100</v>
      </c>
      <c r="I92" s="129">
        <f>H92-G92</f>
        <v>0</v>
      </c>
      <c r="J92" s="129"/>
      <c r="K92" s="130">
        <v>2</v>
      </c>
      <c r="L92" s="124">
        <v>2</v>
      </c>
      <c r="M92" s="167">
        <f>L92/K92</f>
        <v>1</v>
      </c>
    </row>
    <row r="93" spans="1:13" x14ac:dyDescent="0.25">
      <c r="A93" s="124"/>
      <c r="B93" s="127" t="s">
        <v>206</v>
      </c>
      <c r="C93" s="130">
        <v>100</v>
      </c>
      <c r="D93" s="130">
        <v>100</v>
      </c>
      <c r="E93" s="134">
        <v>0</v>
      </c>
      <c r="F93" s="134"/>
      <c r="G93" s="130">
        <v>100</v>
      </c>
      <c r="H93" s="130">
        <v>100</v>
      </c>
      <c r="I93" s="134">
        <v>0</v>
      </c>
      <c r="J93" s="134"/>
      <c r="K93" s="134"/>
      <c r="L93" s="134"/>
      <c r="M93" s="167"/>
    </row>
    <row r="94" spans="1:13" x14ac:dyDescent="0.25">
      <c r="A94" s="124">
        <v>1</v>
      </c>
      <c r="B94" s="127" t="s">
        <v>310</v>
      </c>
      <c r="C94" s="130">
        <v>100</v>
      </c>
      <c r="D94" s="130">
        <v>100</v>
      </c>
      <c r="E94" s="129">
        <f>D94-C94</f>
        <v>0</v>
      </c>
      <c r="F94" s="129"/>
      <c r="G94" s="130">
        <v>100</v>
      </c>
      <c r="H94" s="130">
        <v>100</v>
      </c>
      <c r="I94" s="129">
        <f>H94-G94</f>
        <v>0</v>
      </c>
      <c r="J94" s="129"/>
      <c r="K94" s="132">
        <v>2</v>
      </c>
      <c r="L94" s="124">
        <v>2</v>
      </c>
      <c r="M94" s="167">
        <f>L94/K94</f>
        <v>1</v>
      </c>
    </row>
    <row r="95" spans="1:13" x14ac:dyDescent="0.25">
      <c r="A95" s="124">
        <v>2</v>
      </c>
      <c r="B95" s="127" t="s">
        <v>204</v>
      </c>
      <c r="C95" s="130">
        <v>100</v>
      </c>
      <c r="D95" s="130">
        <v>100</v>
      </c>
      <c r="E95" s="129">
        <f>D95-C95</f>
        <v>0</v>
      </c>
      <c r="F95" s="129"/>
      <c r="G95" s="130">
        <v>100</v>
      </c>
      <c r="H95" s="130">
        <v>100</v>
      </c>
      <c r="I95" s="129">
        <f>H95-G95</f>
        <v>0</v>
      </c>
      <c r="J95" s="129"/>
      <c r="K95" s="132">
        <v>2</v>
      </c>
      <c r="L95" s="124">
        <v>2</v>
      </c>
      <c r="M95" s="167">
        <f>L95/K95</f>
        <v>1</v>
      </c>
    </row>
    <row r="96" spans="1:13" x14ac:dyDescent="0.25">
      <c r="A96" s="124">
        <v>3</v>
      </c>
      <c r="B96" s="127" t="s">
        <v>203</v>
      </c>
      <c r="C96" s="130">
        <v>100</v>
      </c>
      <c r="D96" s="130">
        <v>100</v>
      </c>
      <c r="E96" s="129">
        <f>D96-C96</f>
        <v>0</v>
      </c>
      <c r="F96" s="129"/>
      <c r="G96" s="130">
        <v>100</v>
      </c>
      <c r="H96" s="130">
        <v>100</v>
      </c>
      <c r="I96" s="129">
        <f>H96-G96</f>
        <v>0</v>
      </c>
      <c r="J96" s="129"/>
      <c r="K96" s="132">
        <v>2</v>
      </c>
      <c r="L96" s="124">
        <v>2</v>
      </c>
      <c r="M96" s="167">
        <f>L96/K96</f>
        <v>1</v>
      </c>
    </row>
    <row r="97" spans="1:13" x14ac:dyDescent="0.25">
      <c r="A97" s="124">
        <v>4</v>
      </c>
      <c r="B97" s="127" t="s">
        <v>202</v>
      </c>
      <c r="C97" s="130">
        <v>100</v>
      </c>
      <c r="D97" s="130">
        <v>100</v>
      </c>
      <c r="E97" s="129">
        <f>D97-C97</f>
        <v>0</v>
      </c>
      <c r="F97" s="129"/>
      <c r="G97" s="130">
        <v>100</v>
      </c>
      <c r="H97" s="130">
        <v>100</v>
      </c>
      <c r="I97" s="129">
        <f>H97-G97</f>
        <v>0</v>
      </c>
      <c r="J97" s="129"/>
      <c r="K97" s="132">
        <v>2</v>
      </c>
      <c r="L97" s="124">
        <v>2</v>
      </c>
      <c r="M97" s="167">
        <f>L97/K97</f>
        <v>1</v>
      </c>
    </row>
    <row r="98" spans="1:13" x14ac:dyDescent="0.25">
      <c r="A98" s="124">
        <v>5</v>
      </c>
      <c r="B98" s="127" t="s">
        <v>309</v>
      </c>
      <c r="C98" s="130">
        <v>100</v>
      </c>
      <c r="D98" s="130">
        <v>100</v>
      </c>
      <c r="E98" s="129">
        <f>D98-C98</f>
        <v>0</v>
      </c>
      <c r="F98" s="129"/>
      <c r="G98" s="130">
        <v>100</v>
      </c>
      <c r="H98" s="130">
        <v>100</v>
      </c>
      <c r="I98" s="129">
        <f>H98-G98</f>
        <v>0</v>
      </c>
      <c r="J98" s="129"/>
      <c r="K98" s="132">
        <v>2</v>
      </c>
      <c r="L98" s="124">
        <v>2</v>
      </c>
      <c r="M98" s="167">
        <f>L98/K98</f>
        <v>1</v>
      </c>
    </row>
    <row r="99" spans="1:13" x14ac:dyDescent="0.25">
      <c r="A99" s="124">
        <v>6</v>
      </c>
      <c r="B99" s="127" t="s">
        <v>200</v>
      </c>
      <c r="C99" s="130">
        <v>100</v>
      </c>
      <c r="D99" s="130">
        <v>100</v>
      </c>
      <c r="E99" s="129">
        <f>D99-C99</f>
        <v>0</v>
      </c>
      <c r="F99" s="129"/>
      <c r="G99" s="130">
        <v>100</v>
      </c>
      <c r="H99" s="130">
        <v>100</v>
      </c>
      <c r="I99" s="129">
        <f>H99-G99</f>
        <v>0</v>
      </c>
      <c r="J99" s="129"/>
      <c r="K99" s="132">
        <v>2</v>
      </c>
      <c r="L99" s="124">
        <v>2</v>
      </c>
      <c r="M99" s="167">
        <f>L99/K99</f>
        <v>1</v>
      </c>
    </row>
    <row r="100" spans="1:13" x14ac:dyDescent="0.25">
      <c r="A100" s="124">
        <v>7</v>
      </c>
      <c r="B100" s="127" t="s">
        <v>199</v>
      </c>
      <c r="C100" s="130">
        <v>100</v>
      </c>
      <c r="D100" s="130">
        <v>100</v>
      </c>
      <c r="E100" s="129">
        <f>D100-C100</f>
        <v>0</v>
      </c>
      <c r="F100" s="129"/>
      <c r="G100" s="130">
        <v>100</v>
      </c>
      <c r="H100" s="130">
        <v>100</v>
      </c>
      <c r="I100" s="129">
        <f>H100-G100</f>
        <v>0</v>
      </c>
      <c r="J100" s="129"/>
      <c r="K100" s="132">
        <v>2</v>
      </c>
      <c r="L100" s="124">
        <v>2</v>
      </c>
      <c r="M100" s="167">
        <f>L100/K100</f>
        <v>1</v>
      </c>
    </row>
    <row r="101" spans="1:13" x14ac:dyDescent="0.25">
      <c r="A101" s="124">
        <v>8</v>
      </c>
      <c r="B101" s="127" t="s">
        <v>198</v>
      </c>
      <c r="C101" s="130">
        <v>100</v>
      </c>
      <c r="D101" s="130">
        <v>100</v>
      </c>
      <c r="E101" s="129">
        <f>D101-C101</f>
        <v>0</v>
      </c>
      <c r="F101" s="129"/>
      <c r="G101" s="130">
        <v>100</v>
      </c>
      <c r="H101" s="130">
        <v>100</v>
      </c>
      <c r="I101" s="129">
        <f>H101-G101</f>
        <v>0</v>
      </c>
      <c r="J101" s="129"/>
      <c r="K101" s="132">
        <v>2</v>
      </c>
      <c r="L101" s="124">
        <v>2</v>
      </c>
      <c r="M101" s="167">
        <f>L101/K101</f>
        <v>1</v>
      </c>
    </row>
    <row r="102" spans="1:13" x14ac:dyDescent="0.25">
      <c r="A102" s="124">
        <v>9</v>
      </c>
      <c r="B102" s="127" t="s">
        <v>197</v>
      </c>
      <c r="C102" s="130">
        <v>100</v>
      </c>
      <c r="D102" s="130">
        <v>100</v>
      </c>
      <c r="E102" s="129">
        <f>D102-C102</f>
        <v>0</v>
      </c>
      <c r="F102" s="129"/>
      <c r="G102" s="130">
        <v>100</v>
      </c>
      <c r="H102" s="130">
        <v>100</v>
      </c>
      <c r="I102" s="129">
        <f>H102-G102</f>
        <v>0</v>
      </c>
      <c r="J102" s="129"/>
      <c r="K102" s="132">
        <v>2</v>
      </c>
      <c r="L102" s="124">
        <v>2</v>
      </c>
      <c r="M102" s="167">
        <f>L102/K102</f>
        <v>1</v>
      </c>
    </row>
    <row r="103" spans="1:13" x14ac:dyDescent="0.25">
      <c r="A103" s="124">
        <v>10</v>
      </c>
      <c r="B103" s="127" t="s">
        <v>196</v>
      </c>
      <c r="C103" s="130">
        <v>100</v>
      </c>
      <c r="D103" s="130">
        <v>100</v>
      </c>
      <c r="E103" s="129">
        <f>D103-C103</f>
        <v>0</v>
      </c>
      <c r="F103" s="129"/>
      <c r="G103" s="130">
        <v>100</v>
      </c>
      <c r="H103" s="130">
        <v>100</v>
      </c>
      <c r="I103" s="129">
        <f>H103-G103</f>
        <v>0</v>
      </c>
      <c r="J103" s="129"/>
      <c r="K103" s="132">
        <v>2</v>
      </c>
      <c r="L103" s="124">
        <v>2</v>
      </c>
      <c r="M103" s="167">
        <f>L103/K103</f>
        <v>1</v>
      </c>
    </row>
    <row r="104" spans="1:13" x14ac:dyDescent="0.25">
      <c r="A104" s="124">
        <v>11</v>
      </c>
      <c r="B104" s="127" t="s">
        <v>195</v>
      </c>
      <c r="C104" s="130">
        <v>100</v>
      </c>
      <c r="D104" s="130">
        <v>100</v>
      </c>
      <c r="E104" s="129">
        <f>D104-C104</f>
        <v>0</v>
      </c>
      <c r="F104" s="129"/>
      <c r="G104" s="130">
        <v>100</v>
      </c>
      <c r="H104" s="130">
        <v>100</v>
      </c>
      <c r="I104" s="129">
        <f>H104-G104</f>
        <v>0</v>
      </c>
      <c r="J104" s="129"/>
      <c r="K104" s="132">
        <v>2</v>
      </c>
      <c r="L104" s="124">
        <v>2</v>
      </c>
      <c r="M104" s="167">
        <f>L104/K104</f>
        <v>1</v>
      </c>
    </row>
    <row r="105" spans="1:13" x14ac:dyDescent="0.25">
      <c r="A105" s="124">
        <v>12</v>
      </c>
      <c r="B105" s="127" t="s">
        <v>194</v>
      </c>
      <c r="C105" s="130">
        <v>100</v>
      </c>
      <c r="D105" s="130">
        <v>100</v>
      </c>
      <c r="E105" s="129">
        <f>D105-C105</f>
        <v>0</v>
      </c>
      <c r="F105" s="129"/>
      <c r="G105" s="130">
        <v>100</v>
      </c>
      <c r="H105" s="130">
        <v>100</v>
      </c>
      <c r="I105" s="129">
        <f>H105-G105</f>
        <v>0</v>
      </c>
      <c r="J105" s="129"/>
      <c r="K105" s="132">
        <v>2</v>
      </c>
      <c r="L105" s="124">
        <v>2</v>
      </c>
      <c r="M105" s="167">
        <f>L105/K105</f>
        <v>1</v>
      </c>
    </row>
    <row r="106" spans="1:13" x14ac:dyDescent="0.25">
      <c r="A106" s="124">
        <v>13</v>
      </c>
      <c r="B106" s="127" t="s">
        <v>193</v>
      </c>
      <c r="C106" s="130">
        <v>100</v>
      </c>
      <c r="D106" s="130">
        <v>100</v>
      </c>
      <c r="E106" s="129">
        <f>D106-C106</f>
        <v>0</v>
      </c>
      <c r="F106" s="129"/>
      <c r="G106" s="130">
        <v>100</v>
      </c>
      <c r="H106" s="130">
        <v>100</v>
      </c>
      <c r="I106" s="129">
        <f>H106-G106</f>
        <v>0</v>
      </c>
      <c r="J106" s="129"/>
      <c r="K106" s="132">
        <v>2</v>
      </c>
      <c r="L106" s="124">
        <v>2</v>
      </c>
      <c r="M106" s="167">
        <f>L106/K106</f>
        <v>1</v>
      </c>
    </row>
    <row r="107" spans="1:13" x14ac:dyDescent="0.25">
      <c r="A107" s="124">
        <v>14</v>
      </c>
      <c r="B107" s="127" t="s">
        <v>308</v>
      </c>
      <c r="C107" s="130">
        <v>100</v>
      </c>
      <c r="D107" s="130">
        <v>100</v>
      </c>
      <c r="E107" s="129">
        <f>D107-C107</f>
        <v>0</v>
      </c>
      <c r="F107" s="129"/>
      <c r="G107" s="130">
        <v>100</v>
      </c>
      <c r="H107" s="130">
        <v>100</v>
      </c>
      <c r="I107" s="129">
        <f>H107-G107</f>
        <v>0</v>
      </c>
      <c r="J107" s="129"/>
      <c r="K107" s="132">
        <v>2</v>
      </c>
      <c r="L107" s="124">
        <v>2</v>
      </c>
      <c r="M107" s="167">
        <f>L107/K107</f>
        <v>1</v>
      </c>
    </row>
    <row r="108" spans="1:13" x14ac:dyDescent="0.25">
      <c r="A108" s="124">
        <v>15</v>
      </c>
      <c r="B108" s="127" t="s">
        <v>191</v>
      </c>
      <c r="C108" s="130">
        <v>100</v>
      </c>
      <c r="D108" s="130">
        <v>100</v>
      </c>
      <c r="E108" s="129">
        <f>D108-C108</f>
        <v>0</v>
      </c>
      <c r="F108" s="129"/>
      <c r="G108" s="130">
        <v>100</v>
      </c>
      <c r="H108" s="130">
        <v>100</v>
      </c>
      <c r="I108" s="129">
        <f>H108-G108</f>
        <v>0</v>
      </c>
      <c r="J108" s="129"/>
      <c r="K108" s="132">
        <v>2</v>
      </c>
      <c r="L108" s="124">
        <v>2</v>
      </c>
      <c r="M108" s="167">
        <f>L108/K108</f>
        <v>1</v>
      </c>
    </row>
    <row r="109" spans="1:13" x14ac:dyDescent="0.25">
      <c r="A109" s="124">
        <v>16</v>
      </c>
      <c r="B109" s="127" t="s">
        <v>190</v>
      </c>
      <c r="C109" s="130">
        <v>100</v>
      </c>
      <c r="D109" s="130">
        <v>100</v>
      </c>
      <c r="E109" s="129">
        <f>D109-C109</f>
        <v>0</v>
      </c>
      <c r="F109" s="129"/>
      <c r="G109" s="130">
        <v>100</v>
      </c>
      <c r="H109" s="130">
        <v>100</v>
      </c>
      <c r="I109" s="129">
        <f>H109-G109</f>
        <v>0</v>
      </c>
      <c r="J109" s="129"/>
      <c r="K109" s="132">
        <v>2</v>
      </c>
      <c r="L109" s="124">
        <v>2</v>
      </c>
      <c r="M109" s="167">
        <f>L109/K109</f>
        <v>1</v>
      </c>
    </row>
    <row r="110" spans="1:13" x14ac:dyDescent="0.25">
      <c r="A110" s="124">
        <v>17</v>
      </c>
      <c r="B110" s="127" t="s">
        <v>189</v>
      </c>
      <c r="C110" s="130">
        <v>100</v>
      </c>
      <c r="D110" s="130">
        <v>100</v>
      </c>
      <c r="E110" s="129">
        <f>D110-C110</f>
        <v>0</v>
      </c>
      <c r="F110" s="129"/>
      <c r="G110" s="130">
        <v>100</v>
      </c>
      <c r="H110" s="130">
        <v>100</v>
      </c>
      <c r="I110" s="129">
        <f>H110-G110</f>
        <v>0</v>
      </c>
      <c r="J110" s="129"/>
      <c r="K110" s="132">
        <v>2</v>
      </c>
      <c r="L110" s="124">
        <v>2</v>
      </c>
      <c r="M110" s="167">
        <f>L110/K110</f>
        <v>1</v>
      </c>
    </row>
    <row r="111" spans="1:13" x14ac:dyDescent="0.25">
      <c r="A111" s="124"/>
      <c r="B111" s="127" t="s">
        <v>188</v>
      </c>
      <c r="C111" s="130">
        <v>100</v>
      </c>
      <c r="D111" s="130">
        <v>100</v>
      </c>
      <c r="E111" s="124">
        <v>0</v>
      </c>
      <c r="F111" s="124"/>
      <c r="G111" s="130">
        <v>100</v>
      </c>
      <c r="H111" s="130">
        <v>100</v>
      </c>
      <c r="I111" s="124">
        <v>0</v>
      </c>
      <c r="J111" s="124"/>
      <c r="K111" s="124">
        <v>2</v>
      </c>
      <c r="L111" s="124">
        <v>2</v>
      </c>
      <c r="M111" s="167">
        <f>L111/K111</f>
        <v>1</v>
      </c>
    </row>
    <row r="112" spans="1:13" x14ac:dyDescent="0.25">
      <c r="A112" s="124"/>
      <c r="B112" s="127" t="s">
        <v>187</v>
      </c>
      <c r="C112" s="130">
        <v>100</v>
      </c>
      <c r="D112" s="130">
        <v>100</v>
      </c>
      <c r="E112" s="124">
        <v>0</v>
      </c>
      <c r="F112" s="124"/>
      <c r="G112" s="130">
        <v>100</v>
      </c>
      <c r="H112" s="130">
        <v>100</v>
      </c>
      <c r="I112" s="124">
        <v>0</v>
      </c>
      <c r="J112" s="124"/>
      <c r="K112" s="124">
        <v>2</v>
      </c>
      <c r="L112" s="124">
        <v>2</v>
      </c>
      <c r="M112" s="167">
        <f>L112/K112</f>
        <v>1</v>
      </c>
    </row>
    <row r="115" spans="1:10" ht="23.25" x14ac:dyDescent="0.35">
      <c r="A115" s="122" t="s">
        <v>307</v>
      </c>
      <c r="C115" s="122"/>
      <c r="D115" s="122"/>
      <c r="E115" s="122"/>
      <c r="F115" s="122"/>
      <c r="G115" s="122"/>
      <c r="H115" s="121"/>
      <c r="I115" s="121"/>
      <c r="J115" s="121"/>
    </row>
  </sheetData>
  <mergeCells count="9">
    <mergeCell ref="A1:M1"/>
    <mergeCell ref="A2:M2"/>
    <mergeCell ref="A3:A5"/>
    <mergeCell ref="B3:B5"/>
    <mergeCell ref="K3:M4"/>
    <mergeCell ref="C3:F3"/>
    <mergeCell ref="C4:F4"/>
    <mergeCell ref="G3:J3"/>
    <mergeCell ref="G4:J4"/>
  </mergeCells>
  <pageMargins left="0.19685039370078741" right="0.19685039370078741" top="0.39370078740157483" bottom="0.39370078740157483" header="0" footer="0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workbookViewId="0">
      <selection activeCell="C112" sqref="C112"/>
    </sheetView>
  </sheetViews>
  <sheetFormatPr defaultColWidth="9.140625" defaultRowHeight="12" x14ac:dyDescent="0.25"/>
  <cols>
    <col min="1" max="1" width="5.140625" style="120" customWidth="1"/>
    <col min="2" max="2" width="26.5703125" style="120" customWidth="1"/>
    <col min="3" max="13" width="8.7109375" style="120" customWidth="1"/>
    <col min="14" max="16384" width="9.140625" style="120"/>
  </cols>
  <sheetData>
    <row r="1" spans="1:13" ht="18.75" customHeight="1" x14ac:dyDescent="0.25">
      <c r="A1" s="166" t="s">
        <v>403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61.5" customHeight="1" x14ac:dyDescent="0.25">
      <c r="A2" s="90" t="s">
        <v>305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02.75" customHeight="1" x14ac:dyDescent="0.25">
      <c r="A3" s="52" t="s">
        <v>0</v>
      </c>
      <c r="B3" s="154" t="s">
        <v>1</v>
      </c>
      <c r="C3" s="157" t="s">
        <v>316</v>
      </c>
      <c r="D3" s="156"/>
      <c r="E3" s="156"/>
      <c r="F3" s="155"/>
      <c r="G3" s="157" t="s">
        <v>315</v>
      </c>
      <c r="H3" s="156"/>
      <c r="I3" s="156"/>
      <c r="J3" s="155"/>
      <c r="K3" s="154" t="s">
        <v>314</v>
      </c>
      <c r="L3" s="154"/>
      <c r="M3" s="154"/>
    </row>
    <row r="4" spans="1:13" ht="12" customHeight="1" x14ac:dyDescent="0.25">
      <c r="A4" s="52"/>
      <c r="B4" s="154"/>
      <c r="C4" s="157" t="s">
        <v>313</v>
      </c>
      <c r="D4" s="156"/>
      <c r="E4" s="156"/>
      <c r="F4" s="155"/>
      <c r="G4" s="157" t="s">
        <v>313</v>
      </c>
      <c r="H4" s="156"/>
      <c r="I4" s="156"/>
      <c r="J4" s="155"/>
      <c r="K4" s="154"/>
      <c r="L4" s="154"/>
      <c r="M4" s="154"/>
    </row>
    <row r="5" spans="1:13" ht="204.75" customHeight="1" x14ac:dyDescent="0.25">
      <c r="A5" s="52"/>
      <c r="B5" s="154"/>
      <c r="C5" s="43" t="s">
        <v>2</v>
      </c>
      <c r="D5" s="43" t="s">
        <v>58</v>
      </c>
      <c r="E5" s="43" t="s">
        <v>59</v>
      </c>
      <c r="F5" s="43" t="s">
        <v>60</v>
      </c>
      <c r="G5" s="43" t="s">
        <v>2</v>
      </c>
      <c r="H5" s="43" t="s">
        <v>58</v>
      </c>
      <c r="I5" s="43" t="s">
        <v>59</v>
      </c>
      <c r="J5" s="43" t="s">
        <v>60</v>
      </c>
      <c r="K5" s="43" t="s">
        <v>79</v>
      </c>
      <c r="L5" s="43" t="s">
        <v>3</v>
      </c>
      <c r="M5" s="43" t="s">
        <v>80</v>
      </c>
    </row>
    <row r="6" spans="1:13" x14ac:dyDescent="0.25">
      <c r="A6" s="153" t="s">
        <v>4</v>
      </c>
      <c r="B6" s="153" t="s">
        <v>5</v>
      </c>
      <c r="C6" s="152">
        <v>5</v>
      </c>
      <c r="D6" s="152">
        <v>6</v>
      </c>
      <c r="E6" s="152" t="s">
        <v>312</v>
      </c>
      <c r="F6" s="152"/>
      <c r="G6" s="152">
        <v>7</v>
      </c>
      <c r="H6" s="152">
        <v>8</v>
      </c>
      <c r="I6" s="152" t="s">
        <v>311</v>
      </c>
      <c r="J6" s="152"/>
      <c r="K6" s="152">
        <v>19</v>
      </c>
      <c r="L6" s="152">
        <v>20</v>
      </c>
      <c r="M6" s="152">
        <v>21</v>
      </c>
    </row>
    <row r="7" spans="1:13" ht="30" customHeight="1" x14ac:dyDescent="0.25">
      <c r="A7" s="124">
        <v>1</v>
      </c>
      <c r="B7" s="168" t="s">
        <v>294</v>
      </c>
      <c r="C7" s="139">
        <v>100</v>
      </c>
      <c r="D7" s="139">
        <v>100</v>
      </c>
      <c r="E7" s="129">
        <f>D7-C7</f>
        <v>0</v>
      </c>
      <c r="F7" s="129"/>
      <c r="G7" s="139">
        <v>100</v>
      </c>
      <c r="H7" s="139">
        <v>100</v>
      </c>
      <c r="I7" s="129">
        <f>H7-G7</f>
        <v>0</v>
      </c>
      <c r="J7" s="129"/>
      <c r="K7" s="130">
        <v>2</v>
      </c>
      <c r="L7" s="124">
        <v>2</v>
      </c>
      <c r="M7" s="167">
        <f>L7/K7</f>
        <v>1</v>
      </c>
    </row>
    <row r="8" spans="1:13" ht="30" customHeight="1" x14ac:dyDescent="0.25">
      <c r="A8" s="124">
        <v>2</v>
      </c>
      <c r="B8" s="168" t="s">
        <v>293</v>
      </c>
      <c r="C8" s="130">
        <v>100</v>
      </c>
      <c r="D8" s="130">
        <v>100</v>
      </c>
      <c r="E8" s="129">
        <f>D8-C8</f>
        <v>0</v>
      </c>
      <c r="F8" s="129"/>
      <c r="G8" s="130">
        <v>100</v>
      </c>
      <c r="H8" s="130">
        <v>100</v>
      </c>
      <c r="I8" s="129">
        <f>H8-G8</f>
        <v>0</v>
      </c>
      <c r="J8" s="129"/>
      <c r="K8" s="130">
        <v>2</v>
      </c>
      <c r="L8" s="124">
        <v>2</v>
      </c>
      <c r="M8" s="167">
        <f>L8/K8</f>
        <v>1</v>
      </c>
    </row>
    <row r="9" spans="1:13" ht="30" customHeight="1" x14ac:dyDescent="0.25">
      <c r="A9" s="124">
        <v>3</v>
      </c>
      <c r="B9" s="168" t="s">
        <v>292</v>
      </c>
      <c r="C9" s="130">
        <v>100</v>
      </c>
      <c r="D9" s="130">
        <v>100</v>
      </c>
      <c r="E9" s="129">
        <f>D9-C9</f>
        <v>0</v>
      </c>
      <c r="F9" s="129"/>
      <c r="G9" s="130">
        <v>100</v>
      </c>
      <c r="H9" s="130">
        <v>100</v>
      </c>
      <c r="I9" s="129">
        <f>H9-G9</f>
        <v>0</v>
      </c>
      <c r="J9" s="129"/>
      <c r="K9" s="130">
        <v>2</v>
      </c>
      <c r="L9" s="124">
        <v>2</v>
      </c>
      <c r="M9" s="167">
        <f>L9/K9</f>
        <v>1</v>
      </c>
    </row>
    <row r="10" spans="1:13" s="147" customFormat="1" ht="30" customHeight="1" x14ac:dyDescent="0.25">
      <c r="A10" s="124">
        <v>4</v>
      </c>
      <c r="B10" s="168" t="s">
        <v>291</v>
      </c>
      <c r="C10" s="148">
        <v>100</v>
      </c>
      <c r="D10" s="148">
        <v>100</v>
      </c>
      <c r="E10" s="129">
        <f>D10-C10</f>
        <v>0</v>
      </c>
      <c r="F10" s="129"/>
      <c r="G10" s="148">
        <v>100</v>
      </c>
      <c r="H10" s="148">
        <v>100</v>
      </c>
      <c r="I10" s="129">
        <f>H10-G10</f>
        <v>0</v>
      </c>
      <c r="J10" s="129"/>
      <c r="K10" s="130">
        <v>2</v>
      </c>
      <c r="L10" s="124">
        <v>2</v>
      </c>
      <c r="M10" s="167">
        <f>L10/K10</f>
        <v>1</v>
      </c>
    </row>
    <row r="11" spans="1:13" ht="30" customHeight="1" x14ac:dyDescent="0.25">
      <c r="A11" s="124">
        <v>5</v>
      </c>
      <c r="B11" s="168" t="s">
        <v>290</v>
      </c>
      <c r="C11" s="130">
        <v>100</v>
      </c>
      <c r="D11" s="130">
        <v>100</v>
      </c>
      <c r="E11" s="129">
        <f>D11-C11</f>
        <v>0</v>
      </c>
      <c r="F11" s="129"/>
      <c r="G11" s="130">
        <v>100</v>
      </c>
      <c r="H11" s="130">
        <v>100</v>
      </c>
      <c r="I11" s="129">
        <f>H11-G11</f>
        <v>0</v>
      </c>
      <c r="J11" s="129"/>
      <c r="K11" s="130">
        <v>2</v>
      </c>
      <c r="L11" s="124">
        <v>2</v>
      </c>
      <c r="M11" s="167">
        <f>L11/K11</f>
        <v>1</v>
      </c>
    </row>
    <row r="12" spans="1:13" ht="30" customHeight="1" x14ac:dyDescent="0.25">
      <c r="A12" s="124">
        <v>6</v>
      </c>
      <c r="B12" s="168" t="s">
        <v>289</v>
      </c>
      <c r="C12" s="130">
        <v>100</v>
      </c>
      <c r="D12" s="130">
        <v>100</v>
      </c>
      <c r="E12" s="129">
        <f>D12-C12</f>
        <v>0</v>
      </c>
      <c r="F12" s="129"/>
      <c r="G12" s="130">
        <v>100</v>
      </c>
      <c r="H12" s="130">
        <v>100</v>
      </c>
      <c r="I12" s="129">
        <f>H12-G12</f>
        <v>0</v>
      </c>
      <c r="J12" s="129"/>
      <c r="K12" s="130">
        <v>2</v>
      </c>
      <c r="L12" s="124">
        <v>2</v>
      </c>
      <c r="M12" s="167">
        <f>L12/K12</f>
        <v>1</v>
      </c>
    </row>
    <row r="13" spans="1:13" ht="30" customHeight="1" x14ac:dyDescent="0.25">
      <c r="A13" s="124">
        <v>7</v>
      </c>
      <c r="B13" s="168" t="s">
        <v>288</v>
      </c>
      <c r="C13" s="130">
        <v>100</v>
      </c>
      <c r="D13" s="130">
        <v>100</v>
      </c>
      <c r="E13" s="129">
        <f>D13-C13</f>
        <v>0</v>
      </c>
      <c r="F13" s="129"/>
      <c r="G13" s="130">
        <v>100</v>
      </c>
      <c r="H13" s="130">
        <v>100</v>
      </c>
      <c r="I13" s="129">
        <f>H13-G13</f>
        <v>0</v>
      </c>
      <c r="J13" s="129"/>
      <c r="K13" s="130">
        <v>2</v>
      </c>
      <c r="L13" s="124">
        <v>2</v>
      </c>
      <c r="M13" s="167">
        <f>L13/K13</f>
        <v>1</v>
      </c>
    </row>
    <row r="14" spans="1:13" ht="30" customHeight="1" x14ac:dyDescent="0.25">
      <c r="A14" s="124">
        <v>8</v>
      </c>
      <c r="B14" s="168" t="s">
        <v>287</v>
      </c>
      <c r="C14" s="130">
        <v>100</v>
      </c>
      <c r="D14" s="130">
        <v>100</v>
      </c>
      <c r="E14" s="129">
        <f>D14-C14</f>
        <v>0</v>
      </c>
      <c r="F14" s="129"/>
      <c r="G14" s="130">
        <v>100</v>
      </c>
      <c r="H14" s="130">
        <v>100</v>
      </c>
      <c r="I14" s="129">
        <f>H14-G14</f>
        <v>0</v>
      </c>
      <c r="J14" s="129"/>
      <c r="K14" s="130">
        <v>2</v>
      </c>
      <c r="L14" s="124">
        <v>2</v>
      </c>
      <c r="M14" s="167">
        <f>L14/K14</f>
        <v>1</v>
      </c>
    </row>
    <row r="15" spans="1:13" s="147" customFormat="1" ht="30" customHeight="1" x14ac:dyDescent="0.25">
      <c r="A15" s="124">
        <v>9</v>
      </c>
      <c r="B15" s="168" t="s">
        <v>286</v>
      </c>
      <c r="C15" s="130">
        <v>100</v>
      </c>
      <c r="D15" s="130">
        <v>100</v>
      </c>
      <c r="E15" s="129">
        <f>D15-C15</f>
        <v>0</v>
      </c>
      <c r="F15" s="129"/>
      <c r="G15" s="130">
        <v>100</v>
      </c>
      <c r="H15" s="130">
        <v>100</v>
      </c>
      <c r="I15" s="129">
        <f>H15-G15</f>
        <v>0</v>
      </c>
      <c r="J15" s="129"/>
      <c r="K15" s="130">
        <v>2</v>
      </c>
      <c r="L15" s="124">
        <v>2</v>
      </c>
      <c r="M15" s="167">
        <f>L15/K15</f>
        <v>1</v>
      </c>
    </row>
    <row r="16" spans="1:13" s="147" customFormat="1" ht="30" customHeight="1" x14ac:dyDescent="0.25">
      <c r="A16" s="124">
        <v>10</v>
      </c>
      <c r="B16" s="168" t="s">
        <v>285</v>
      </c>
      <c r="C16" s="130">
        <v>100</v>
      </c>
      <c r="D16" s="130">
        <v>100</v>
      </c>
      <c r="E16" s="129">
        <f>D16-C16</f>
        <v>0</v>
      </c>
      <c r="F16" s="129"/>
      <c r="G16" s="130">
        <v>100</v>
      </c>
      <c r="H16" s="130">
        <v>100</v>
      </c>
      <c r="I16" s="129">
        <f>H16-G16</f>
        <v>0</v>
      </c>
      <c r="J16" s="129"/>
      <c r="K16" s="130">
        <v>2</v>
      </c>
      <c r="L16" s="124">
        <v>2</v>
      </c>
      <c r="M16" s="167">
        <f>L16/K16</f>
        <v>1</v>
      </c>
    </row>
    <row r="17" spans="1:13" ht="30" customHeight="1" x14ac:dyDescent="0.25">
      <c r="A17" s="124">
        <v>11</v>
      </c>
      <c r="B17" s="168" t="s">
        <v>284</v>
      </c>
      <c r="C17" s="130">
        <v>100</v>
      </c>
      <c r="D17" s="130">
        <v>100</v>
      </c>
      <c r="E17" s="129">
        <f>D17-C17</f>
        <v>0</v>
      </c>
      <c r="F17" s="129"/>
      <c r="G17" s="130">
        <v>100</v>
      </c>
      <c r="H17" s="130">
        <v>100</v>
      </c>
      <c r="I17" s="129">
        <f>H17-G17</f>
        <v>0</v>
      </c>
      <c r="J17" s="129"/>
      <c r="K17" s="130">
        <v>2</v>
      </c>
      <c r="L17" s="124">
        <v>2</v>
      </c>
      <c r="M17" s="167">
        <f>L17/K17</f>
        <v>1</v>
      </c>
    </row>
    <row r="18" spans="1:13" ht="30" customHeight="1" x14ac:dyDescent="0.25">
      <c r="A18" s="124">
        <v>12</v>
      </c>
      <c r="B18" s="168" t="s">
        <v>283</v>
      </c>
      <c r="C18" s="130">
        <v>100</v>
      </c>
      <c r="D18" s="130">
        <v>100</v>
      </c>
      <c r="E18" s="129">
        <f>D18-C18</f>
        <v>0</v>
      </c>
      <c r="F18" s="129"/>
      <c r="G18" s="130">
        <v>100</v>
      </c>
      <c r="H18" s="130">
        <v>100</v>
      </c>
      <c r="I18" s="129">
        <f>H18-G18</f>
        <v>0</v>
      </c>
      <c r="J18" s="129"/>
      <c r="K18" s="130">
        <v>2</v>
      </c>
      <c r="L18" s="124">
        <v>2</v>
      </c>
      <c r="M18" s="167">
        <f>L18/K18</f>
        <v>1</v>
      </c>
    </row>
    <row r="19" spans="1:13" ht="30" customHeight="1" x14ac:dyDescent="0.25">
      <c r="A19" s="124">
        <v>13</v>
      </c>
      <c r="B19" s="168" t="s">
        <v>282</v>
      </c>
      <c r="C19" s="130">
        <v>100</v>
      </c>
      <c r="D19" s="130">
        <v>100</v>
      </c>
      <c r="E19" s="129">
        <f>D19-C19</f>
        <v>0</v>
      </c>
      <c r="F19" s="129"/>
      <c r="G19" s="130">
        <v>100</v>
      </c>
      <c r="H19" s="130">
        <v>100</v>
      </c>
      <c r="I19" s="129">
        <f>H19-G19</f>
        <v>0</v>
      </c>
      <c r="J19" s="129"/>
      <c r="K19" s="130">
        <v>2</v>
      </c>
      <c r="L19" s="124">
        <v>2</v>
      </c>
      <c r="M19" s="167">
        <f>L19/K19</f>
        <v>1</v>
      </c>
    </row>
    <row r="20" spans="1:13" ht="30" customHeight="1" x14ac:dyDescent="0.25">
      <c r="A20" s="124">
        <v>14</v>
      </c>
      <c r="B20" s="168" t="s">
        <v>281</v>
      </c>
      <c r="C20" s="130">
        <v>100</v>
      </c>
      <c r="D20" s="130">
        <v>100</v>
      </c>
      <c r="E20" s="129">
        <f>D20-C20</f>
        <v>0</v>
      </c>
      <c r="F20" s="129"/>
      <c r="G20" s="130">
        <v>100</v>
      </c>
      <c r="H20" s="130">
        <v>100</v>
      </c>
      <c r="I20" s="129">
        <f>H20-G20</f>
        <v>0</v>
      </c>
      <c r="J20" s="129"/>
      <c r="K20" s="130">
        <v>2</v>
      </c>
      <c r="L20" s="124">
        <v>2</v>
      </c>
      <c r="M20" s="167">
        <f>L20/K20</f>
        <v>1</v>
      </c>
    </row>
    <row r="21" spans="1:13" ht="30" customHeight="1" x14ac:dyDescent="0.25">
      <c r="A21" s="124">
        <v>15</v>
      </c>
      <c r="B21" s="168" t="s">
        <v>280</v>
      </c>
      <c r="C21" s="130">
        <v>100</v>
      </c>
      <c r="D21" s="130">
        <v>100</v>
      </c>
      <c r="E21" s="129">
        <f>D21-C21</f>
        <v>0</v>
      </c>
      <c r="F21" s="129"/>
      <c r="G21" s="130">
        <v>100</v>
      </c>
      <c r="H21" s="130">
        <v>100</v>
      </c>
      <c r="I21" s="129">
        <f>H21-G21</f>
        <v>0</v>
      </c>
      <c r="J21" s="129"/>
      <c r="K21" s="130">
        <v>2</v>
      </c>
      <c r="L21" s="124">
        <v>2</v>
      </c>
      <c r="M21" s="167">
        <f>L21/K21</f>
        <v>1</v>
      </c>
    </row>
    <row r="22" spans="1:13" ht="30" customHeight="1" x14ac:dyDescent="0.25">
      <c r="A22" s="124">
        <v>16</v>
      </c>
      <c r="B22" s="168" t="s">
        <v>279</v>
      </c>
      <c r="C22" s="130">
        <v>100</v>
      </c>
      <c r="D22" s="130">
        <v>100</v>
      </c>
      <c r="E22" s="129">
        <f>D22-C22</f>
        <v>0</v>
      </c>
      <c r="F22" s="129"/>
      <c r="G22" s="130">
        <v>100</v>
      </c>
      <c r="H22" s="130">
        <v>100</v>
      </c>
      <c r="I22" s="129">
        <f>H22-G22</f>
        <v>0</v>
      </c>
      <c r="J22" s="129"/>
      <c r="K22" s="130">
        <v>2</v>
      </c>
      <c r="L22" s="124">
        <v>2</v>
      </c>
      <c r="M22" s="167">
        <f>L22/K22</f>
        <v>1</v>
      </c>
    </row>
    <row r="23" spans="1:13" ht="30" customHeight="1" x14ac:dyDescent="0.25">
      <c r="A23" s="124">
        <v>17</v>
      </c>
      <c r="B23" s="168" t="s">
        <v>278</v>
      </c>
      <c r="C23" s="130">
        <v>100</v>
      </c>
      <c r="D23" s="130">
        <v>100</v>
      </c>
      <c r="E23" s="129">
        <f>D23-C23</f>
        <v>0</v>
      </c>
      <c r="F23" s="129"/>
      <c r="G23" s="130">
        <v>100</v>
      </c>
      <c r="H23" s="130">
        <v>100</v>
      </c>
      <c r="I23" s="129">
        <f>H23-G23</f>
        <v>0</v>
      </c>
      <c r="J23" s="129"/>
      <c r="K23" s="130">
        <v>2</v>
      </c>
      <c r="L23" s="124">
        <v>2</v>
      </c>
      <c r="M23" s="167">
        <f>L23/K23</f>
        <v>1</v>
      </c>
    </row>
    <row r="24" spans="1:13" ht="30" customHeight="1" x14ac:dyDescent="0.25">
      <c r="A24" s="124">
        <v>18</v>
      </c>
      <c r="B24" s="168" t="s">
        <v>277</v>
      </c>
      <c r="C24" s="130">
        <v>100</v>
      </c>
      <c r="D24" s="130">
        <v>100</v>
      </c>
      <c r="E24" s="129">
        <f>D24-C24</f>
        <v>0</v>
      </c>
      <c r="F24" s="129"/>
      <c r="G24" s="130">
        <v>100</v>
      </c>
      <c r="H24" s="130">
        <v>100</v>
      </c>
      <c r="I24" s="129">
        <f>H24-G24</f>
        <v>0</v>
      </c>
      <c r="J24" s="129"/>
      <c r="K24" s="130">
        <v>2</v>
      </c>
      <c r="L24" s="124">
        <v>2</v>
      </c>
      <c r="M24" s="167">
        <f>L24/K24</f>
        <v>1</v>
      </c>
    </row>
    <row r="25" spans="1:13" ht="30" customHeight="1" x14ac:dyDescent="0.25">
      <c r="A25" s="134">
        <v>19</v>
      </c>
      <c r="B25" s="169" t="s">
        <v>276</v>
      </c>
      <c r="C25" s="130">
        <v>100</v>
      </c>
      <c r="D25" s="130">
        <v>100</v>
      </c>
      <c r="E25" s="129">
        <f>D25-C25</f>
        <v>0</v>
      </c>
      <c r="F25" s="136"/>
      <c r="G25" s="130">
        <v>100</v>
      </c>
      <c r="H25" s="130">
        <v>100</v>
      </c>
      <c r="I25" s="129">
        <f>H25-G25</f>
        <v>0</v>
      </c>
      <c r="J25" s="136"/>
      <c r="K25" s="130">
        <v>2</v>
      </c>
      <c r="L25" s="124">
        <v>2</v>
      </c>
      <c r="M25" s="167">
        <f>L25/K25</f>
        <v>1</v>
      </c>
    </row>
    <row r="26" spans="1:13" ht="30" customHeight="1" x14ac:dyDescent="0.25">
      <c r="A26" s="124">
        <v>20</v>
      </c>
      <c r="B26" s="168" t="s">
        <v>275</v>
      </c>
      <c r="C26" s="130">
        <v>100</v>
      </c>
      <c r="D26" s="130">
        <v>100</v>
      </c>
      <c r="E26" s="129">
        <f>D26-C26</f>
        <v>0</v>
      </c>
      <c r="F26" s="129"/>
      <c r="G26" s="130">
        <v>100</v>
      </c>
      <c r="H26" s="130">
        <v>100</v>
      </c>
      <c r="I26" s="129">
        <f>H26-G26</f>
        <v>0</v>
      </c>
      <c r="J26" s="129"/>
      <c r="K26" s="130">
        <v>2</v>
      </c>
      <c r="L26" s="124">
        <v>2</v>
      </c>
      <c r="M26" s="167">
        <f>L26/K26</f>
        <v>1</v>
      </c>
    </row>
    <row r="27" spans="1:13" ht="30" customHeight="1" x14ac:dyDescent="0.25">
      <c r="A27" s="124">
        <v>21</v>
      </c>
      <c r="B27" s="168" t="s">
        <v>274</v>
      </c>
      <c r="C27" s="130">
        <v>100</v>
      </c>
      <c r="D27" s="130">
        <v>100</v>
      </c>
      <c r="E27" s="129">
        <f>D27-C27</f>
        <v>0</v>
      </c>
      <c r="F27" s="129"/>
      <c r="G27" s="130">
        <v>100</v>
      </c>
      <c r="H27" s="130">
        <v>100</v>
      </c>
      <c r="I27" s="129">
        <f>H27-G27</f>
        <v>0</v>
      </c>
      <c r="J27" s="129"/>
      <c r="K27" s="130">
        <v>2</v>
      </c>
      <c r="L27" s="124">
        <v>2</v>
      </c>
      <c r="M27" s="167">
        <f>L27/K27</f>
        <v>1</v>
      </c>
    </row>
    <row r="28" spans="1:13" ht="30" customHeight="1" x14ac:dyDescent="0.25">
      <c r="A28" s="124">
        <v>22</v>
      </c>
      <c r="B28" s="168" t="s">
        <v>273</v>
      </c>
      <c r="C28" s="130">
        <v>100</v>
      </c>
      <c r="D28" s="130">
        <v>100</v>
      </c>
      <c r="E28" s="129">
        <f>D28-C28</f>
        <v>0</v>
      </c>
      <c r="F28" s="129"/>
      <c r="G28" s="130">
        <v>100</v>
      </c>
      <c r="H28" s="130">
        <v>100</v>
      </c>
      <c r="I28" s="129">
        <f>H28-G28</f>
        <v>0</v>
      </c>
      <c r="J28" s="129"/>
      <c r="K28" s="130">
        <v>2</v>
      </c>
      <c r="L28" s="124">
        <v>2</v>
      </c>
      <c r="M28" s="167">
        <f>L28/K28</f>
        <v>1</v>
      </c>
    </row>
    <row r="29" spans="1:13" ht="30" customHeight="1" x14ac:dyDescent="0.25">
      <c r="A29" s="124">
        <v>23</v>
      </c>
      <c r="B29" s="168" t="s">
        <v>272</v>
      </c>
      <c r="C29" s="130">
        <v>100</v>
      </c>
      <c r="D29" s="130">
        <v>100</v>
      </c>
      <c r="E29" s="129">
        <f>D29-C29</f>
        <v>0</v>
      </c>
      <c r="F29" s="129"/>
      <c r="G29" s="130">
        <v>100</v>
      </c>
      <c r="H29" s="130">
        <v>100</v>
      </c>
      <c r="I29" s="129">
        <f>H29-G29</f>
        <v>0</v>
      </c>
      <c r="J29" s="129"/>
      <c r="K29" s="130">
        <v>2</v>
      </c>
      <c r="L29" s="124">
        <v>2</v>
      </c>
      <c r="M29" s="167">
        <f>L29/K29</f>
        <v>1</v>
      </c>
    </row>
    <row r="30" spans="1:13" ht="30" customHeight="1" x14ac:dyDescent="0.25">
      <c r="A30" s="124">
        <v>24</v>
      </c>
      <c r="B30" s="168" t="s">
        <v>271</v>
      </c>
      <c r="C30" s="130">
        <v>100</v>
      </c>
      <c r="D30" s="130">
        <v>100</v>
      </c>
      <c r="E30" s="129">
        <f>D30-C30</f>
        <v>0</v>
      </c>
      <c r="F30" s="129"/>
      <c r="G30" s="130">
        <v>100</v>
      </c>
      <c r="H30" s="130">
        <v>100</v>
      </c>
      <c r="I30" s="129">
        <f>H30-G30</f>
        <v>0</v>
      </c>
      <c r="J30" s="129"/>
      <c r="K30" s="130">
        <v>2</v>
      </c>
      <c r="L30" s="124">
        <v>2</v>
      </c>
      <c r="M30" s="167">
        <f>L30/K30</f>
        <v>1</v>
      </c>
    </row>
    <row r="31" spans="1:13" ht="30" customHeight="1" x14ac:dyDescent="0.25">
      <c r="A31" s="124">
        <v>25</v>
      </c>
      <c r="B31" s="168" t="s">
        <v>270</v>
      </c>
      <c r="C31" s="130">
        <v>100</v>
      </c>
      <c r="D31" s="130">
        <v>100</v>
      </c>
      <c r="E31" s="129">
        <f>D31-C31</f>
        <v>0</v>
      </c>
      <c r="F31" s="129"/>
      <c r="G31" s="130">
        <v>100</v>
      </c>
      <c r="H31" s="130">
        <v>100</v>
      </c>
      <c r="I31" s="129">
        <f>H31-G31</f>
        <v>0</v>
      </c>
      <c r="J31" s="129"/>
      <c r="K31" s="130">
        <v>2</v>
      </c>
      <c r="L31" s="124">
        <v>2</v>
      </c>
      <c r="M31" s="167">
        <f>L31/K31</f>
        <v>1</v>
      </c>
    </row>
    <row r="32" spans="1:13" ht="30" customHeight="1" x14ac:dyDescent="0.25">
      <c r="A32" s="124">
        <v>26</v>
      </c>
      <c r="B32" s="168" t="s">
        <v>269</v>
      </c>
      <c r="C32" s="130">
        <v>100</v>
      </c>
      <c r="D32" s="130">
        <v>100</v>
      </c>
      <c r="E32" s="129">
        <f>D32-C32</f>
        <v>0</v>
      </c>
      <c r="F32" s="129"/>
      <c r="G32" s="130">
        <v>100</v>
      </c>
      <c r="H32" s="130">
        <v>100</v>
      </c>
      <c r="I32" s="129">
        <f>H32-G32</f>
        <v>0</v>
      </c>
      <c r="J32" s="129"/>
      <c r="K32" s="130">
        <v>2</v>
      </c>
      <c r="L32" s="124">
        <v>2</v>
      </c>
      <c r="M32" s="167">
        <f>L32/K32</f>
        <v>1</v>
      </c>
    </row>
    <row r="33" spans="1:13" ht="30" customHeight="1" x14ac:dyDescent="0.25">
      <c r="A33" s="124">
        <v>27</v>
      </c>
      <c r="B33" s="168" t="s">
        <v>268</v>
      </c>
      <c r="C33" s="130">
        <v>100</v>
      </c>
      <c r="D33" s="130">
        <v>100</v>
      </c>
      <c r="E33" s="129">
        <f>D33-C33</f>
        <v>0</v>
      </c>
      <c r="F33" s="129"/>
      <c r="G33" s="130">
        <v>100</v>
      </c>
      <c r="H33" s="130">
        <v>100</v>
      </c>
      <c r="I33" s="129">
        <f>H33-G33</f>
        <v>0</v>
      </c>
      <c r="J33" s="129"/>
      <c r="K33" s="130">
        <v>2</v>
      </c>
      <c r="L33" s="124">
        <v>2</v>
      </c>
      <c r="M33" s="167">
        <f>L33/K33</f>
        <v>1</v>
      </c>
    </row>
    <row r="34" spans="1:13" ht="30" customHeight="1" x14ac:dyDescent="0.25">
      <c r="A34" s="124">
        <v>28</v>
      </c>
      <c r="B34" s="168" t="s">
        <v>267</v>
      </c>
      <c r="C34" s="130">
        <v>100</v>
      </c>
      <c r="D34" s="130">
        <v>100</v>
      </c>
      <c r="E34" s="129">
        <f>D34-C34</f>
        <v>0</v>
      </c>
      <c r="F34" s="129"/>
      <c r="G34" s="130">
        <v>100</v>
      </c>
      <c r="H34" s="130">
        <v>100</v>
      </c>
      <c r="I34" s="129">
        <f>H34-G34</f>
        <v>0</v>
      </c>
      <c r="J34" s="129"/>
      <c r="K34" s="130">
        <v>2</v>
      </c>
      <c r="L34" s="124">
        <v>2</v>
      </c>
      <c r="M34" s="167">
        <f>L34/K34</f>
        <v>1</v>
      </c>
    </row>
    <row r="35" spans="1:13" ht="30" customHeight="1" x14ac:dyDescent="0.25">
      <c r="A35" s="124">
        <v>29</v>
      </c>
      <c r="B35" s="168" t="s">
        <v>266</v>
      </c>
      <c r="C35" s="130">
        <v>100</v>
      </c>
      <c r="D35" s="130">
        <v>100</v>
      </c>
      <c r="E35" s="129">
        <f>D35-C35</f>
        <v>0</v>
      </c>
      <c r="F35" s="129"/>
      <c r="G35" s="130">
        <v>100</v>
      </c>
      <c r="H35" s="130">
        <v>100</v>
      </c>
      <c r="I35" s="129">
        <f>H35-G35</f>
        <v>0</v>
      </c>
      <c r="J35" s="129"/>
      <c r="K35" s="130">
        <v>2</v>
      </c>
      <c r="L35" s="124">
        <v>2</v>
      </c>
      <c r="M35" s="167">
        <f>L35/K35</f>
        <v>1</v>
      </c>
    </row>
    <row r="36" spans="1:13" ht="30" customHeight="1" x14ac:dyDescent="0.25">
      <c r="A36" s="124">
        <v>30</v>
      </c>
      <c r="B36" s="168" t="s">
        <v>265</v>
      </c>
      <c r="C36" s="130">
        <v>100</v>
      </c>
      <c r="D36" s="130">
        <v>100</v>
      </c>
      <c r="E36" s="129">
        <f>D36-C36</f>
        <v>0</v>
      </c>
      <c r="F36" s="129"/>
      <c r="G36" s="130">
        <v>100</v>
      </c>
      <c r="H36" s="130">
        <v>100</v>
      </c>
      <c r="I36" s="129">
        <f>H36-G36</f>
        <v>0</v>
      </c>
      <c r="J36" s="129"/>
      <c r="K36" s="130">
        <v>2</v>
      </c>
      <c r="L36" s="124">
        <v>2</v>
      </c>
      <c r="M36" s="167">
        <f>L36/K36</f>
        <v>1</v>
      </c>
    </row>
    <row r="37" spans="1:13" ht="30" customHeight="1" x14ac:dyDescent="0.25">
      <c r="A37" s="124">
        <v>31</v>
      </c>
      <c r="B37" s="168" t="s">
        <v>264</v>
      </c>
      <c r="C37" s="130">
        <v>100</v>
      </c>
      <c r="D37" s="130">
        <v>100</v>
      </c>
      <c r="E37" s="129">
        <f>D37-C37</f>
        <v>0</v>
      </c>
      <c r="F37" s="129"/>
      <c r="G37" s="130">
        <v>100</v>
      </c>
      <c r="H37" s="130">
        <v>100</v>
      </c>
      <c r="I37" s="129">
        <f>H37-G37</f>
        <v>0</v>
      </c>
      <c r="J37" s="129"/>
      <c r="K37" s="130">
        <v>2</v>
      </c>
      <c r="L37" s="124">
        <v>2</v>
      </c>
      <c r="M37" s="167">
        <f>L37/K37</f>
        <v>1</v>
      </c>
    </row>
    <row r="38" spans="1:13" ht="30" customHeight="1" x14ac:dyDescent="0.25">
      <c r="A38" s="124">
        <v>32</v>
      </c>
      <c r="B38" s="168" t="s">
        <v>263</v>
      </c>
      <c r="C38" s="130">
        <v>100</v>
      </c>
      <c r="D38" s="130">
        <v>100</v>
      </c>
      <c r="E38" s="129">
        <f>D38-C38</f>
        <v>0</v>
      </c>
      <c r="F38" s="129"/>
      <c r="G38" s="130">
        <v>100</v>
      </c>
      <c r="H38" s="130">
        <v>100</v>
      </c>
      <c r="I38" s="129">
        <f>H38-G38</f>
        <v>0</v>
      </c>
      <c r="J38" s="129"/>
      <c r="K38" s="130">
        <v>2</v>
      </c>
      <c r="L38" s="124">
        <v>2</v>
      </c>
      <c r="M38" s="167">
        <f>L38/K38</f>
        <v>1</v>
      </c>
    </row>
    <row r="39" spans="1:13" ht="30" customHeight="1" x14ac:dyDescent="0.25">
      <c r="A39" s="124">
        <v>33</v>
      </c>
      <c r="B39" s="168" t="s">
        <v>262</v>
      </c>
      <c r="C39" s="130">
        <v>100</v>
      </c>
      <c r="D39" s="130">
        <v>100</v>
      </c>
      <c r="E39" s="129">
        <f>D39-C39</f>
        <v>0</v>
      </c>
      <c r="F39" s="129"/>
      <c r="G39" s="130">
        <v>100</v>
      </c>
      <c r="H39" s="130">
        <v>100</v>
      </c>
      <c r="I39" s="129">
        <f>H39-G39</f>
        <v>0</v>
      </c>
      <c r="J39" s="129"/>
      <c r="K39" s="130">
        <v>2</v>
      </c>
      <c r="L39" s="124">
        <v>2</v>
      </c>
      <c r="M39" s="167">
        <f>L39/K39</f>
        <v>1</v>
      </c>
    </row>
    <row r="40" spans="1:13" ht="30" customHeight="1" x14ac:dyDescent="0.25">
      <c r="A40" s="124">
        <v>34</v>
      </c>
      <c r="B40" s="168" t="s">
        <v>261</v>
      </c>
      <c r="C40" s="130">
        <v>100</v>
      </c>
      <c r="D40" s="130">
        <v>100</v>
      </c>
      <c r="E40" s="129">
        <f>D40-C40</f>
        <v>0</v>
      </c>
      <c r="F40" s="129"/>
      <c r="G40" s="130">
        <v>100</v>
      </c>
      <c r="H40" s="130">
        <v>100</v>
      </c>
      <c r="I40" s="129">
        <f>H40-G40</f>
        <v>0</v>
      </c>
      <c r="J40" s="129"/>
      <c r="K40" s="130">
        <v>2</v>
      </c>
      <c r="L40" s="124">
        <v>2</v>
      </c>
      <c r="M40" s="167">
        <f>L40/K40</f>
        <v>1</v>
      </c>
    </row>
    <row r="41" spans="1:13" ht="30" customHeight="1" x14ac:dyDescent="0.25">
      <c r="A41" s="124">
        <v>35</v>
      </c>
      <c r="B41" s="168" t="s">
        <v>260</v>
      </c>
      <c r="C41" s="130">
        <v>100</v>
      </c>
      <c r="D41" s="130">
        <v>100</v>
      </c>
      <c r="E41" s="129">
        <f>D41-C41</f>
        <v>0</v>
      </c>
      <c r="F41" s="129"/>
      <c r="G41" s="130">
        <v>100</v>
      </c>
      <c r="H41" s="130">
        <v>100</v>
      </c>
      <c r="I41" s="129">
        <f>H41-G41</f>
        <v>0</v>
      </c>
      <c r="J41" s="129"/>
      <c r="K41" s="130">
        <v>2</v>
      </c>
      <c r="L41" s="124">
        <v>2</v>
      </c>
      <c r="M41" s="167">
        <f>L41/K41</f>
        <v>1</v>
      </c>
    </row>
    <row r="42" spans="1:13" ht="30" customHeight="1" x14ac:dyDescent="0.25">
      <c r="A42" s="124">
        <v>36</v>
      </c>
      <c r="B42" s="168" t="s">
        <v>259</v>
      </c>
      <c r="C42" s="130">
        <v>100</v>
      </c>
      <c r="D42" s="130">
        <v>100</v>
      </c>
      <c r="E42" s="129">
        <f>D42-C42</f>
        <v>0</v>
      </c>
      <c r="F42" s="129"/>
      <c r="G42" s="130">
        <v>100</v>
      </c>
      <c r="H42" s="130">
        <v>100</v>
      </c>
      <c r="I42" s="129">
        <f>H42-G42</f>
        <v>0</v>
      </c>
      <c r="J42" s="129"/>
      <c r="K42" s="130">
        <v>2</v>
      </c>
      <c r="L42" s="124">
        <v>2</v>
      </c>
      <c r="M42" s="167">
        <f>L42/K42</f>
        <v>1</v>
      </c>
    </row>
    <row r="43" spans="1:13" ht="30" customHeight="1" x14ac:dyDescent="0.25">
      <c r="A43" s="124">
        <v>37</v>
      </c>
      <c r="B43" s="168" t="s">
        <v>257</v>
      </c>
      <c r="C43" s="130">
        <v>100</v>
      </c>
      <c r="D43" s="130">
        <v>100</v>
      </c>
      <c r="E43" s="129">
        <f>D43-C43</f>
        <v>0</v>
      </c>
      <c r="F43" s="129"/>
      <c r="G43" s="130">
        <v>100</v>
      </c>
      <c r="H43" s="130">
        <v>100</v>
      </c>
      <c r="I43" s="129">
        <f>H43-G43</f>
        <v>0</v>
      </c>
      <c r="J43" s="129"/>
      <c r="K43" s="130">
        <v>2</v>
      </c>
      <c r="L43" s="124">
        <v>2</v>
      </c>
      <c r="M43" s="167">
        <f>L43/K43</f>
        <v>1</v>
      </c>
    </row>
    <row r="44" spans="1:13" ht="30" customHeight="1" x14ac:dyDescent="0.25">
      <c r="A44" s="124">
        <v>38</v>
      </c>
      <c r="B44" s="168" t="s">
        <v>256</v>
      </c>
      <c r="C44" s="130">
        <v>100</v>
      </c>
      <c r="D44" s="130">
        <v>100</v>
      </c>
      <c r="E44" s="129">
        <f>D44-C44</f>
        <v>0</v>
      </c>
      <c r="F44" s="129"/>
      <c r="G44" s="130">
        <v>100</v>
      </c>
      <c r="H44" s="130">
        <v>100</v>
      </c>
      <c r="I44" s="129">
        <f>H44-G44</f>
        <v>0</v>
      </c>
      <c r="J44" s="129"/>
      <c r="K44" s="130">
        <v>2</v>
      </c>
      <c r="L44" s="124">
        <v>2</v>
      </c>
      <c r="M44" s="167">
        <f>L44/K44</f>
        <v>1</v>
      </c>
    </row>
    <row r="45" spans="1:13" ht="30" customHeight="1" x14ac:dyDescent="0.25">
      <c r="A45" s="124">
        <v>39</v>
      </c>
      <c r="B45" s="168" t="s">
        <v>255</v>
      </c>
      <c r="C45" s="130">
        <v>100</v>
      </c>
      <c r="D45" s="130">
        <v>100</v>
      </c>
      <c r="E45" s="129">
        <f>D45-C45</f>
        <v>0</v>
      </c>
      <c r="F45" s="129"/>
      <c r="G45" s="130">
        <v>100</v>
      </c>
      <c r="H45" s="130">
        <v>100</v>
      </c>
      <c r="I45" s="129">
        <f>H45-G45</f>
        <v>0</v>
      </c>
      <c r="J45" s="129"/>
      <c r="K45" s="130">
        <v>2</v>
      </c>
      <c r="L45" s="124">
        <v>2</v>
      </c>
      <c r="M45" s="167">
        <f>L45/K45</f>
        <v>1</v>
      </c>
    </row>
    <row r="46" spans="1:13" ht="30" customHeight="1" x14ac:dyDescent="0.25">
      <c r="A46" s="124">
        <v>40</v>
      </c>
      <c r="B46" s="168" t="s">
        <v>254</v>
      </c>
      <c r="C46" s="130">
        <v>100</v>
      </c>
      <c r="D46" s="130">
        <v>100</v>
      </c>
      <c r="E46" s="129">
        <f>D46-C46</f>
        <v>0</v>
      </c>
      <c r="F46" s="129"/>
      <c r="G46" s="130">
        <v>100</v>
      </c>
      <c r="H46" s="130">
        <v>100</v>
      </c>
      <c r="I46" s="129">
        <f>H46-G46</f>
        <v>0</v>
      </c>
      <c r="J46" s="129"/>
      <c r="K46" s="130">
        <v>2</v>
      </c>
      <c r="L46" s="124">
        <v>2</v>
      </c>
      <c r="M46" s="167">
        <f>L46/K46</f>
        <v>1</v>
      </c>
    </row>
    <row r="47" spans="1:13" ht="30" customHeight="1" x14ac:dyDescent="0.25">
      <c r="A47" s="124">
        <v>41</v>
      </c>
      <c r="B47" s="168" t="s">
        <v>253</v>
      </c>
      <c r="C47" s="130">
        <v>100</v>
      </c>
      <c r="D47" s="130">
        <v>100</v>
      </c>
      <c r="E47" s="129">
        <f>D47-C47</f>
        <v>0</v>
      </c>
      <c r="F47" s="129"/>
      <c r="G47" s="130">
        <v>100</v>
      </c>
      <c r="H47" s="130">
        <v>100</v>
      </c>
      <c r="I47" s="129">
        <f>H47-G47</f>
        <v>0</v>
      </c>
      <c r="J47" s="129"/>
      <c r="K47" s="130">
        <v>2</v>
      </c>
      <c r="L47" s="124">
        <v>2</v>
      </c>
      <c r="M47" s="167">
        <f>L47/K47</f>
        <v>1</v>
      </c>
    </row>
    <row r="48" spans="1:13" ht="30" customHeight="1" x14ac:dyDescent="0.25">
      <c r="A48" s="124">
        <v>42</v>
      </c>
      <c r="B48" s="168" t="s">
        <v>252</v>
      </c>
      <c r="C48" s="130">
        <v>100</v>
      </c>
      <c r="D48" s="130">
        <v>100</v>
      </c>
      <c r="E48" s="129">
        <f>D48-C48</f>
        <v>0</v>
      </c>
      <c r="F48" s="129"/>
      <c r="G48" s="130">
        <v>100</v>
      </c>
      <c r="H48" s="130">
        <v>100</v>
      </c>
      <c r="I48" s="129">
        <f>H48-G48</f>
        <v>0</v>
      </c>
      <c r="J48" s="129"/>
      <c r="K48" s="130">
        <v>2</v>
      </c>
      <c r="L48" s="124">
        <v>2</v>
      </c>
      <c r="M48" s="167">
        <f>L48/K48</f>
        <v>1</v>
      </c>
    </row>
    <row r="49" spans="1:13" ht="30" customHeight="1" x14ac:dyDescent="0.25">
      <c r="A49" s="124">
        <v>43</v>
      </c>
      <c r="B49" s="168" t="s">
        <v>251</v>
      </c>
      <c r="C49" s="130">
        <v>100</v>
      </c>
      <c r="D49" s="130">
        <v>100</v>
      </c>
      <c r="E49" s="129">
        <f>D49-C49</f>
        <v>0</v>
      </c>
      <c r="F49" s="129"/>
      <c r="G49" s="130">
        <v>100</v>
      </c>
      <c r="H49" s="130">
        <v>100</v>
      </c>
      <c r="I49" s="129">
        <f>H49-G49</f>
        <v>0</v>
      </c>
      <c r="J49" s="129"/>
      <c r="K49" s="130">
        <v>2</v>
      </c>
      <c r="L49" s="124">
        <v>2</v>
      </c>
      <c r="M49" s="167">
        <f>L49/K49</f>
        <v>1</v>
      </c>
    </row>
    <row r="50" spans="1:13" s="145" customFormat="1" ht="30" customHeight="1" x14ac:dyDescent="0.25">
      <c r="A50" s="124">
        <v>44</v>
      </c>
      <c r="B50" s="168" t="s">
        <v>250</v>
      </c>
      <c r="C50" s="130">
        <v>100</v>
      </c>
      <c r="D50" s="130">
        <v>100</v>
      </c>
      <c r="E50" s="129">
        <f>D50-C50</f>
        <v>0</v>
      </c>
      <c r="F50" s="129"/>
      <c r="G50" s="130">
        <v>100</v>
      </c>
      <c r="H50" s="130">
        <v>100</v>
      </c>
      <c r="I50" s="129">
        <f>H50-G50</f>
        <v>0</v>
      </c>
      <c r="J50" s="129"/>
      <c r="K50" s="130">
        <v>2</v>
      </c>
      <c r="L50" s="124">
        <v>2</v>
      </c>
      <c r="M50" s="167">
        <f>L50/K50</f>
        <v>1</v>
      </c>
    </row>
    <row r="51" spans="1:13" ht="30" customHeight="1" x14ac:dyDescent="0.25">
      <c r="A51" s="124">
        <v>45</v>
      </c>
      <c r="B51" s="168" t="s">
        <v>249</v>
      </c>
      <c r="C51" s="130">
        <v>100</v>
      </c>
      <c r="D51" s="130">
        <v>100</v>
      </c>
      <c r="E51" s="129">
        <f>D51-C51</f>
        <v>0</v>
      </c>
      <c r="F51" s="129"/>
      <c r="G51" s="130">
        <v>100</v>
      </c>
      <c r="H51" s="130">
        <v>100</v>
      </c>
      <c r="I51" s="129">
        <f>H51-G51</f>
        <v>0</v>
      </c>
      <c r="J51" s="129"/>
      <c r="K51" s="130">
        <v>2</v>
      </c>
      <c r="L51" s="124">
        <v>2</v>
      </c>
      <c r="M51" s="167">
        <f>L51/K51</f>
        <v>1</v>
      </c>
    </row>
    <row r="52" spans="1:13" ht="30" customHeight="1" x14ac:dyDescent="0.25">
      <c r="A52" s="124">
        <v>46</v>
      </c>
      <c r="B52" s="168" t="s">
        <v>248</v>
      </c>
      <c r="C52" s="130">
        <v>100</v>
      </c>
      <c r="D52" s="130">
        <v>100</v>
      </c>
      <c r="E52" s="129">
        <f>D52-C52</f>
        <v>0</v>
      </c>
      <c r="F52" s="129"/>
      <c r="G52" s="130">
        <v>100</v>
      </c>
      <c r="H52" s="130">
        <v>100</v>
      </c>
      <c r="I52" s="129">
        <f>H52-G52</f>
        <v>0</v>
      </c>
      <c r="J52" s="129"/>
      <c r="K52" s="130">
        <v>2</v>
      </c>
      <c r="L52" s="124">
        <v>2</v>
      </c>
      <c r="M52" s="167">
        <f>L52/K52</f>
        <v>1</v>
      </c>
    </row>
    <row r="53" spans="1:13" ht="30" customHeight="1" x14ac:dyDescent="0.25">
      <c r="A53" s="124">
        <v>47</v>
      </c>
      <c r="B53" s="168" t="s">
        <v>247</v>
      </c>
      <c r="C53" s="130">
        <v>100</v>
      </c>
      <c r="D53" s="130">
        <v>100</v>
      </c>
      <c r="E53" s="129">
        <f>D53-C53</f>
        <v>0</v>
      </c>
      <c r="F53" s="129"/>
      <c r="G53" s="130">
        <v>100</v>
      </c>
      <c r="H53" s="130">
        <v>100</v>
      </c>
      <c r="I53" s="129">
        <f>H53-G53</f>
        <v>0</v>
      </c>
      <c r="J53" s="129"/>
      <c r="K53" s="130">
        <v>2</v>
      </c>
      <c r="L53" s="124">
        <v>2</v>
      </c>
      <c r="M53" s="167">
        <f>L53/K53</f>
        <v>1</v>
      </c>
    </row>
    <row r="54" spans="1:13" ht="30" customHeight="1" x14ac:dyDescent="0.25">
      <c r="A54" s="124">
        <v>48</v>
      </c>
      <c r="B54" s="168" t="s">
        <v>246</v>
      </c>
      <c r="C54" s="130">
        <v>100</v>
      </c>
      <c r="D54" s="130">
        <v>100</v>
      </c>
      <c r="E54" s="129">
        <f>D54-C54</f>
        <v>0</v>
      </c>
      <c r="F54" s="129"/>
      <c r="G54" s="130">
        <v>100</v>
      </c>
      <c r="H54" s="130">
        <v>100</v>
      </c>
      <c r="I54" s="129">
        <f>H54-G54</f>
        <v>0</v>
      </c>
      <c r="J54" s="129"/>
      <c r="K54" s="130">
        <v>2</v>
      </c>
      <c r="L54" s="124">
        <v>2</v>
      </c>
      <c r="M54" s="167">
        <f>L54/K54</f>
        <v>1</v>
      </c>
    </row>
    <row r="55" spans="1:13" ht="30" customHeight="1" x14ac:dyDescent="0.25">
      <c r="A55" s="124">
        <v>49</v>
      </c>
      <c r="B55" s="168" t="s">
        <v>245</v>
      </c>
      <c r="C55" s="130">
        <v>100</v>
      </c>
      <c r="D55" s="130">
        <v>100</v>
      </c>
      <c r="E55" s="129">
        <f>D55-C55</f>
        <v>0</v>
      </c>
      <c r="F55" s="129"/>
      <c r="G55" s="130">
        <v>100</v>
      </c>
      <c r="H55" s="130">
        <v>100</v>
      </c>
      <c r="I55" s="129">
        <f>H55-G55</f>
        <v>0</v>
      </c>
      <c r="J55" s="129"/>
      <c r="K55" s="130">
        <v>2</v>
      </c>
      <c r="L55" s="124">
        <v>2</v>
      </c>
      <c r="M55" s="167">
        <f>L55/K55</f>
        <v>1</v>
      </c>
    </row>
    <row r="56" spans="1:13" ht="30" customHeight="1" x14ac:dyDescent="0.25">
      <c r="A56" s="124">
        <v>50</v>
      </c>
      <c r="B56" s="168" t="s">
        <v>244</v>
      </c>
      <c r="C56" s="130">
        <v>100</v>
      </c>
      <c r="D56" s="130">
        <v>100</v>
      </c>
      <c r="E56" s="129">
        <f>D56-C56</f>
        <v>0</v>
      </c>
      <c r="F56" s="129"/>
      <c r="G56" s="130">
        <v>100</v>
      </c>
      <c r="H56" s="130">
        <v>100</v>
      </c>
      <c r="I56" s="129">
        <f>H56-G56</f>
        <v>0</v>
      </c>
      <c r="J56" s="129"/>
      <c r="K56" s="130">
        <v>2</v>
      </c>
      <c r="L56" s="124">
        <v>2</v>
      </c>
      <c r="M56" s="167">
        <f>L56/K56</f>
        <v>1</v>
      </c>
    </row>
    <row r="57" spans="1:13" ht="30" customHeight="1" x14ac:dyDescent="0.25">
      <c r="A57" s="124">
        <v>51</v>
      </c>
      <c r="B57" s="168" t="s">
        <v>243</v>
      </c>
      <c r="C57" s="130">
        <v>100</v>
      </c>
      <c r="D57" s="130">
        <v>100</v>
      </c>
      <c r="E57" s="129">
        <f>D57-C57</f>
        <v>0</v>
      </c>
      <c r="F57" s="129"/>
      <c r="G57" s="130">
        <v>100</v>
      </c>
      <c r="H57" s="130">
        <v>100</v>
      </c>
      <c r="I57" s="129">
        <f>H57-G57</f>
        <v>0</v>
      </c>
      <c r="J57" s="129"/>
      <c r="K57" s="130">
        <v>2</v>
      </c>
      <c r="L57" s="124">
        <v>2</v>
      </c>
      <c r="M57" s="167">
        <f>L57/K57</f>
        <v>1</v>
      </c>
    </row>
    <row r="58" spans="1:13" ht="30" customHeight="1" x14ac:dyDescent="0.25">
      <c r="A58" s="124">
        <v>52</v>
      </c>
      <c r="B58" s="168" t="s">
        <v>242</v>
      </c>
      <c r="C58" s="130">
        <v>100</v>
      </c>
      <c r="D58" s="130">
        <v>100</v>
      </c>
      <c r="E58" s="129">
        <f>D58-C58</f>
        <v>0</v>
      </c>
      <c r="F58" s="129"/>
      <c r="G58" s="130">
        <v>100</v>
      </c>
      <c r="H58" s="130">
        <v>100</v>
      </c>
      <c r="I58" s="129">
        <f>H58-G58</f>
        <v>0</v>
      </c>
      <c r="J58" s="129"/>
      <c r="K58" s="130">
        <v>2</v>
      </c>
      <c r="L58" s="124">
        <v>2</v>
      </c>
      <c r="M58" s="167">
        <f>L58/K58</f>
        <v>1</v>
      </c>
    </row>
    <row r="59" spans="1:13" ht="30" customHeight="1" x14ac:dyDescent="0.25">
      <c r="A59" s="124">
        <v>53</v>
      </c>
      <c r="B59" s="168" t="s">
        <v>241</v>
      </c>
      <c r="C59" s="130">
        <v>100</v>
      </c>
      <c r="D59" s="130">
        <v>100</v>
      </c>
      <c r="E59" s="129">
        <f>D59-C59</f>
        <v>0</v>
      </c>
      <c r="F59" s="129"/>
      <c r="G59" s="130">
        <v>100</v>
      </c>
      <c r="H59" s="130">
        <v>100</v>
      </c>
      <c r="I59" s="129">
        <f>H59-G59</f>
        <v>0</v>
      </c>
      <c r="J59" s="129"/>
      <c r="K59" s="130">
        <v>2</v>
      </c>
      <c r="L59" s="124">
        <v>2</v>
      </c>
      <c r="M59" s="167">
        <f>L59/K59</f>
        <v>1</v>
      </c>
    </row>
    <row r="60" spans="1:13" ht="30" customHeight="1" x14ac:dyDescent="0.25">
      <c r="A60" s="124">
        <v>54</v>
      </c>
      <c r="B60" s="168" t="s">
        <v>240</v>
      </c>
      <c r="C60" s="130">
        <v>100</v>
      </c>
      <c r="D60" s="130">
        <v>100</v>
      </c>
      <c r="E60" s="129">
        <f>D60-C60</f>
        <v>0</v>
      </c>
      <c r="F60" s="129"/>
      <c r="G60" s="130">
        <v>100</v>
      </c>
      <c r="H60" s="130">
        <v>100</v>
      </c>
      <c r="I60" s="129">
        <f>H60-G60</f>
        <v>0</v>
      </c>
      <c r="J60" s="129"/>
      <c r="K60" s="130">
        <v>2</v>
      </c>
      <c r="L60" s="124">
        <v>2</v>
      </c>
      <c r="M60" s="167">
        <f>L60/K60</f>
        <v>1</v>
      </c>
    </row>
    <row r="61" spans="1:13" ht="30" customHeight="1" x14ac:dyDescent="0.25">
      <c r="A61" s="134">
        <v>55</v>
      </c>
      <c r="B61" s="169" t="s">
        <v>239</v>
      </c>
      <c r="C61" s="130">
        <v>100</v>
      </c>
      <c r="D61" s="130">
        <v>100</v>
      </c>
      <c r="E61" s="129">
        <f>D61-C61</f>
        <v>0</v>
      </c>
      <c r="F61" s="136"/>
      <c r="G61" s="130">
        <v>100</v>
      </c>
      <c r="H61" s="130">
        <v>100</v>
      </c>
      <c r="I61" s="129">
        <f>H61-G61</f>
        <v>0</v>
      </c>
      <c r="J61" s="136"/>
      <c r="K61" s="130">
        <v>2</v>
      </c>
      <c r="L61" s="124">
        <v>2</v>
      </c>
      <c r="M61" s="167">
        <f>L61/K61</f>
        <v>1</v>
      </c>
    </row>
    <row r="62" spans="1:13" ht="30" customHeight="1" x14ac:dyDescent="0.25">
      <c r="A62" s="124">
        <v>56</v>
      </c>
      <c r="B62" s="168" t="s">
        <v>238</v>
      </c>
      <c r="C62" s="130">
        <v>100</v>
      </c>
      <c r="D62" s="130">
        <v>100</v>
      </c>
      <c r="E62" s="129">
        <f>D62-C62</f>
        <v>0</v>
      </c>
      <c r="F62" s="129"/>
      <c r="G62" s="130">
        <v>100</v>
      </c>
      <c r="H62" s="130">
        <v>100</v>
      </c>
      <c r="I62" s="129">
        <f>H62-G62</f>
        <v>0</v>
      </c>
      <c r="J62" s="129"/>
      <c r="K62" s="130">
        <v>2</v>
      </c>
      <c r="L62" s="124">
        <v>2</v>
      </c>
      <c r="M62" s="167">
        <f>L62/K62</f>
        <v>1</v>
      </c>
    </row>
    <row r="63" spans="1:13" ht="30" customHeight="1" x14ac:dyDescent="0.25">
      <c r="A63" s="124">
        <v>57</v>
      </c>
      <c r="B63" s="168" t="s">
        <v>237</v>
      </c>
      <c r="C63" s="130">
        <v>100</v>
      </c>
      <c r="D63" s="130">
        <v>100</v>
      </c>
      <c r="E63" s="129">
        <f>D63-C63</f>
        <v>0</v>
      </c>
      <c r="F63" s="129"/>
      <c r="G63" s="130">
        <v>100</v>
      </c>
      <c r="H63" s="130">
        <v>100</v>
      </c>
      <c r="I63" s="129">
        <f>H63-G63</f>
        <v>0</v>
      </c>
      <c r="J63" s="129"/>
      <c r="K63" s="130">
        <v>2</v>
      </c>
      <c r="L63" s="124">
        <v>2</v>
      </c>
      <c r="M63" s="167">
        <f>L63/K63</f>
        <v>1</v>
      </c>
    </row>
    <row r="64" spans="1:13" ht="30" customHeight="1" x14ac:dyDescent="0.25">
      <c r="A64" s="124">
        <v>58</v>
      </c>
      <c r="B64" s="168" t="s">
        <v>236</v>
      </c>
      <c r="C64" s="130">
        <v>100</v>
      </c>
      <c r="D64" s="130">
        <v>100</v>
      </c>
      <c r="E64" s="129">
        <f>D64-C64</f>
        <v>0</v>
      </c>
      <c r="F64" s="129"/>
      <c r="G64" s="130">
        <v>100</v>
      </c>
      <c r="H64" s="130">
        <v>100</v>
      </c>
      <c r="I64" s="129">
        <f>H64-G64</f>
        <v>0</v>
      </c>
      <c r="J64" s="129"/>
      <c r="K64" s="130">
        <v>2</v>
      </c>
      <c r="L64" s="124">
        <v>2</v>
      </c>
      <c r="M64" s="167">
        <f>L64/K64</f>
        <v>1</v>
      </c>
    </row>
    <row r="65" spans="1:13" ht="30" customHeight="1" x14ac:dyDescent="0.25">
      <c r="A65" s="124">
        <v>59</v>
      </c>
      <c r="B65" s="168" t="s">
        <v>235</v>
      </c>
      <c r="C65" s="130">
        <v>100</v>
      </c>
      <c r="D65" s="130">
        <v>100</v>
      </c>
      <c r="E65" s="129">
        <f>D65-C65</f>
        <v>0</v>
      </c>
      <c r="F65" s="129"/>
      <c r="G65" s="130">
        <v>100</v>
      </c>
      <c r="H65" s="130">
        <v>100</v>
      </c>
      <c r="I65" s="129">
        <f>H65-G65</f>
        <v>0</v>
      </c>
      <c r="J65" s="129"/>
      <c r="K65" s="130">
        <v>2</v>
      </c>
      <c r="L65" s="124">
        <v>2</v>
      </c>
      <c r="M65" s="167">
        <f>L65/K65</f>
        <v>1</v>
      </c>
    </row>
    <row r="66" spans="1:13" ht="30" customHeight="1" x14ac:dyDescent="0.25">
      <c r="A66" s="124">
        <v>60</v>
      </c>
      <c r="B66" s="168" t="s">
        <v>234</v>
      </c>
      <c r="C66" s="130">
        <v>100</v>
      </c>
      <c r="D66" s="130">
        <v>100</v>
      </c>
      <c r="E66" s="129">
        <f>D66-C66</f>
        <v>0</v>
      </c>
      <c r="F66" s="129"/>
      <c r="G66" s="130">
        <v>100</v>
      </c>
      <c r="H66" s="130">
        <v>100</v>
      </c>
      <c r="I66" s="129">
        <f>H66-G66</f>
        <v>0</v>
      </c>
      <c r="J66" s="129"/>
      <c r="K66" s="130">
        <v>2</v>
      </c>
      <c r="L66" s="124">
        <v>2</v>
      </c>
      <c r="M66" s="167">
        <f>L66/K66</f>
        <v>1</v>
      </c>
    </row>
    <row r="67" spans="1:13" ht="30" customHeight="1" x14ac:dyDescent="0.25">
      <c r="A67" s="124">
        <v>61</v>
      </c>
      <c r="B67" s="168" t="s">
        <v>233</v>
      </c>
      <c r="C67" s="130">
        <v>100</v>
      </c>
      <c r="D67" s="130">
        <v>100</v>
      </c>
      <c r="E67" s="129">
        <f>D67-C67</f>
        <v>0</v>
      </c>
      <c r="F67" s="129"/>
      <c r="G67" s="130">
        <v>100</v>
      </c>
      <c r="H67" s="130">
        <v>100</v>
      </c>
      <c r="I67" s="129">
        <f>H67-G67</f>
        <v>0</v>
      </c>
      <c r="J67" s="129"/>
      <c r="K67" s="130">
        <v>2</v>
      </c>
      <c r="L67" s="124">
        <v>2</v>
      </c>
      <c r="M67" s="167">
        <f>L67/K67</f>
        <v>1</v>
      </c>
    </row>
    <row r="68" spans="1:13" ht="30" customHeight="1" x14ac:dyDescent="0.25">
      <c r="A68" s="124">
        <v>62</v>
      </c>
      <c r="B68" s="168" t="s">
        <v>232</v>
      </c>
      <c r="C68" s="130">
        <v>100</v>
      </c>
      <c r="D68" s="130">
        <v>100</v>
      </c>
      <c r="E68" s="129">
        <f>D68-C68</f>
        <v>0</v>
      </c>
      <c r="F68" s="129"/>
      <c r="G68" s="130">
        <v>100</v>
      </c>
      <c r="H68" s="130">
        <v>100</v>
      </c>
      <c r="I68" s="129">
        <f>H68-G68</f>
        <v>0</v>
      </c>
      <c r="J68" s="129"/>
      <c r="K68" s="130">
        <v>2</v>
      </c>
      <c r="L68" s="124">
        <v>2</v>
      </c>
      <c r="M68" s="167">
        <f>L68/K68</f>
        <v>1</v>
      </c>
    </row>
    <row r="69" spans="1:13" ht="30" customHeight="1" x14ac:dyDescent="0.25">
      <c r="A69" s="124">
        <v>63</v>
      </c>
      <c r="B69" s="168" t="s">
        <v>231</v>
      </c>
      <c r="C69" s="130">
        <v>100</v>
      </c>
      <c r="D69" s="130">
        <v>100</v>
      </c>
      <c r="E69" s="129">
        <f>D69-C69</f>
        <v>0</v>
      </c>
      <c r="F69" s="129"/>
      <c r="G69" s="130">
        <v>100</v>
      </c>
      <c r="H69" s="130">
        <v>100</v>
      </c>
      <c r="I69" s="129">
        <f>H69-G69</f>
        <v>0</v>
      </c>
      <c r="J69" s="129"/>
      <c r="K69" s="130">
        <v>2</v>
      </c>
      <c r="L69" s="124">
        <v>2</v>
      </c>
      <c r="M69" s="167">
        <f>L69/K69</f>
        <v>1</v>
      </c>
    </row>
    <row r="70" spans="1:13" ht="30" customHeight="1" x14ac:dyDescent="0.25">
      <c r="A70" s="124">
        <v>64</v>
      </c>
      <c r="B70" s="168" t="s">
        <v>230</v>
      </c>
      <c r="C70" s="130">
        <v>100</v>
      </c>
      <c r="D70" s="130">
        <v>100</v>
      </c>
      <c r="E70" s="129">
        <f>D70-C70</f>
        <v>0</v>
      </c>
      <c r="F70" s="129"/>
      <c r="G70" s="130">
        <v>100</v>
      </c>
      <c r="H70" s="130">
        <v>100</v>
      </c>
      <c r="I70" s="129">
        <f>H70-G70</f>
        <v>0</v>
      </c>
      <c r="J70" s="129"/>
      <c r="K70" s="130">
        <v>2</v>
      </c>
      <c r="L70" s="124">
        <v>2</v>
      </c>
      <c r="M70" s="167">
        <f>L70/K70</f>
        <v>1</v>
      </c>
    </row>
    <row r="71" spans="1:13" ht="30" customHeight="1" x14ac:dyDescent="0.25">
      <c r="A71" s="124">
        <v>65</v>
      </c>
      <c r="B71" s="168" t="s">
        <v>229</v>
      </c>
      <c r="C71" s="130">
        <v>100</v>
      </c>
      <c r="D71" s="130">
        <v>100</v>
      </c>
      <c r="E71" s="129">
        <f>D71-C71</f>
        <v>0</v>
      </c>
      <c r="F71" s="129"/>
      <c r="G71" s="130">
        <v>100</v>
      </c>
      <c r="H71" s="130">
        <v>100</v>
      </c>
      <c r="I71" s="129">
        <f>H71-G71</f>
        <v>0</v>
      </c>
      <c r="J71" s="129"/>
      <c r="K71" s="130">
        <v>2</v>
      </c>
      <c r="L71" s="124">
        <v>2</v>
      </c>
      <c r="M71" s="167">
        <f>L71/K71</f>
        <v>1</v>
      </c>
    </row>
    <row r="72" spans="1:13" ht="30" customHeight="1" x14ac:dyDescent="0.25">
      <c r="A72" s="124">
        <v>66</v>
      </c>
      <c r="B72" s="168" t="s">
        <v>228</v>
      </c>
      <c r="C72" s="130">
        <v>100</v>
      </c>
      <c r="D72" s="130">
        <v>100</v>
      </c>
      <c r="E72" s="129">
        <f>D72-C72</f>
        <v>0</v>
      </c>
      <c r="F72" s="129"/>
      <c r="G72" s="130">
        <v>100</v>
      </c>
      <c r="H72" s="130">
        <v>100</v>
      </c>
      <c r="I72" s="129">
        <f>H72-G72</f>
        <v>0</v>
      </c>
      <c r="J72" s="129"/>
      <c r="K72" s="130">
        <v>2</v>
      </c>
      <c r="L72" s="124">
        <v>2</v>
      </c>
      <c r="M72" s="167">
        <f>L72/K72</f>
        <v>1</v>
      </c>
    </row>
    <row r="73" spans="1:13" ht="30" customHeight="1" x14ac:dyDescent="0.25">
      <c r="A73" s="124">
        <v>67</v>
      </c>
      <c r="B73" s="168" t="s">
        <v>227</v>
      </c>
      <c r="C73" s="130">
        <v>100</v>
      </c>
      <c r="D73" s="130">
        <v>100</v>
      </c>
      <c r="E73" s="129">
        <f>D73-C73</f>
        <v>0</v>
      </c>
      <c r="F73" s="129"/>
      <c r="G73" s="130">
        <v>100</v>
      </c>
      <c r="H73" s="130">
        <v>100</v>
      </c>
      <c r="I73" s="129">
        <f>H73-G73</f>
        <v>0</v>
      </c>
      <c r="J73" s="129"/>
      <c r="K73" s="130">
        <v>2</v>
      </c>
      <c r="L73" s="124">
        <v>2</v>
      </c>
      <c r="M73" s="167">
        <f>L73/K73</f>
        <v>1</v>
      </c>
    </row>
    <row r="74" spans="1:13" ht="30" customHeight="1" x14ac:dyDescent="0.25">
      <c r="A74" s="124">
        <v>68</v>
      </c>
      <c r="B74" s="168" t="s">
        <v>226</v>
      </c>
      <c r="C74" s="130">
        <v>100</v>
      </c>
      <c r="D74" s="130">
        <v>100</v>
      </c>
      <c r="E74" s="129">
        <f>D74-C74</f>
        <v>0</v>
      </c>
      <c r="F74" s="129"/>
      <c r="G74" s="130">
        <v>100</v>
      </c>
      <c r="H74" s="130">
        <v>100</v>
      </c>
      <c r="I74" s="129">
        <f>H74-G74</f>
        <v>0</v>
      </c>
      <c r="J74" s="129"/>
      <c r="K74" s="130">
        <v>2</v>
      </c>
      <c r="L74" s="124">
        <v>2</v>
      </c>
      <c r="M74" s="167">
        <f>L74/K74</f>
        <v>1</v>
      </c>
    </row>
    <row r="75" spans="1:13" ht="30" customHeight="1" x14ac:dyDescent="0.25">
      <c r="A75" s="124">
        <v>69</v>
      </c>
      <c r="B75" s="168" t="s">
        <v>225</v>
      </c>
      <c r="C75" s="130">
        <v>100</v>
      </c>
      <c r="D75" s="130">
        <v>100</v>
      </c>
      <c r="E75" s="129">
        <f>D75-C75</f>
        <v>0</v>
      </c>
      <c r="F75" s="129"/>
      <c r="G75" s="130">
        <v>100</v>
      </c>
      <c r="H75" s="130">
        <v>100</v>
      </c>
      <c r="I75" s="129">
        <f>H75-G75</f>
        <v>0</v>
      </c>
      <c r="J75" s="129"/>
      <c r="K75" s="130">
        <v>2</v>
      </c>
      <c r="L75" s="124">
        <v>2</v>
      </c>
      <c r="M75" s="167">
        <f>L75/K75</f>
        <v>1</v>
      </c>
    </row>
    <row r="76" spans="1:13" ht="30" customHeight="1" x14ac:dyDescent="0.25">
      <c r="A76" s="124">
        <v>70</v>
      </c>
      <c r="B76" s="168" t="s">
        <v>224</v>
      </c>
      <c r="C76" s="130">
        <v>100</v>
      </c>
      <c r="D76" s="130">
        <v>100</v>
      </c>
      <c r="E76" s="129">
        <f>D76-C76</f>
        <v>0</v>
      </c>
      <c r="F76" s="129"/>
      <c r="G76" s="130">
        <v>100</v>
      </c>
      <c r="H76" s="130">
        <v>100</v>
      </c>
      <c r="I76" s="129">
        <f>H76-G76</f>
        <v>0</v>
      </c>
      <c r="J76" s="129"/>
      <c r="K76" s="130">
        <v>2</v>
      </c>
      <c r="L76" s="124">
        <v>2</v>
      </c>
      <c r="M76" s="167">
        <f>L76/K76</f>
        <v>1</v>
      </c>
    </row>
    <row r="77" spans="1:13" ht="30" customHeight="1" x14ac:dyDescent="0.25">
      <c r="A77" s="124">
        <v>71</v>
      </c>
      <c r="B77" s="168" t="s">
        <v>223</v>
      </c>
      <c r="C77" s="130">
        <v>100</v>
      </c>
      <c r="D77" s="130">
        <v>100</v>
      </c>
      <c r="E77" s="129">
        <f>D77-C77</f>
        <v>0</v>
      </c>
      <c r="F77" s="129"/>
      <c r="G77" s="130">
        <v>100</v>
      </c>
      <c r="H77" s="130">
        <v>100</v>
      </c>
      <c r="I77" s="129">
        <f>H77-G77</f>
        <v>0</v>
      </c>
      <c r="J77" s="129"/>
      <c r="K77" s="130">
        <v>2</v>
      </c>
      <c r="L77" s="124">
        <v>2</v>
      </c>
      <c r="M77" s="167">
        <f>L77/K77</f>
        <v>1</v>
      </c>
    </row>
    <row r="78" spans="1:13" ht="30" customHeight="1" x14ac:dyDescent="0.25">
      <c r="A78" s="124">
        <v>72</v>
      </c>
      <c r="B78" s="168" t="s">
        <v>222</v>
      </c>
      <c r="C78" s="130">
        <v>100</v>
      </c>
      <c r="D78" s="130">
        <v>100</v>
      </c>
      <c r="E78" s="129">
        <f>D78-C78</f>
        <v>0</v>
      </c>
      <c r="F78" s="129"/>
      <c r="G78" s="130">
        <v>100</v>
      </c>
      <c r="H78" s="130">
        <v>100</v>
      </c>
      <c r="I78" s="129">
        <f>H78-G78</f>
        <v>0</v>
      </c>
      <c r="J78" s="129"/>
      <c r="K78" s="130">
        <v>2</v>
      </c>
      <c r="L78" s="124">
        <v>2</v>
      </c>
      <c r="M78" s="167">
        <f>L78/K78</f>
        <v>1</v>
      </c>
    </row>
    <row r="79" spans="1:13" ht="30" customHeight="1" x14ac:dyDescent="0.25">
      <c r="A79" s="124">
        <v>73</v>
      </c>
      <c r="B79" s="168" t="s">
        <v>221</v>
      </c>
      <c r="C79" s="130">
        <v>100</v>
      </c>
      <c r="D79" s="130">
        <v>100</v>
      </c>
      <c r="E79" s="129">
        <f>D79-C79</f>
        <v>0</v>
      </c>
      <c r="F79" s="129"/>
      <c r="G79" s="130">
        <v>100</v>
      </c>
      <c r="H79" s="130">
        <v>100</v>
      </c>
      <c r="I79" s="129">
        <f>H79-G79</f>
        <v>0</v>
      </c>
      <c r="J79" s="129"/>
      <c r="K79" s="130">
        <v>2</v>
      </c>
      <c r="L79" s="124">
        <v>2</v>
      </c>
      <c r="M79" s="167">
        <f>L79/K79</f>
        <v>1</v>
      </c>
    </row>
    <row r="80" spans="1:13" ht="30" customHeight="1" x14ac:dyDescent="0.25">
      <c r="A80" s="124">
        <v>74</v>
      </c>
      <c r="B80" s="168" t="s">
        <v>220</v>
      </c>
      <c r="C80" s="130">
        <v>100</v>
      </c>
      <c r="D80" s="130">
        <v>100</v>
      </c>
      <c r="E80" s="129">
        <f>D80-C80</f>
        <v>0</v>
      </c>
      <c r="F80" s="129"/>
      <c r="G80" s="130">
        <v>100</v>
      </c>
      <c r="H80" s="130">
        <v>100</v>
      </c>
      <c r="I80" s="129">
        <f>H80-G80</f>
        <v>0</v>
      </c>
      <c r="J80" s="129"/>
      <c r="K80" s="130">
        <v>2</v>
      </c>
      <c r="L80" s="124">
        <v>2</v>
      </c>
      <c r="M80" s="167">
        <f>L80/K80</f>
        <v>1</v>
      </c>
    </row>
    <row r="81" spans="1:13" ht="30" customHeight="1" x14ac:dyDescent="0.25">
      <c r="A81" s="124">
        <v>75</v>
      </c>
      <c r="B81" s="168" t="s">
        <v>219</v>
      </c>
      <c r="C81" s="130">
        <v>100</v>
      </c>
      <c r="D81" s="130">
        <v>100</v>
      </c>
      <c r="E81" s="129">
        <f>D81-C81</f>
        <v>0</v>
      </c>
      <c r="F81" s="129"/>
      <c r="G81" s="130">
        <v>100</v>
      </c>
      <c r="H81" s="130">
        <v>100</v>
      </c>
      <c r="I81" s="129">
        <f>H81-G81</f>
        <v>0</v>
      </c>
      <c r="J81" s="129"/>
      <c r="K81" s="130">
        <v>2</v>
      </c>
      <c r="L81" s="124">
        <v>2</v>
      </c>
      <c r="M81" s="167">
        <f>L81/K81</f>
        <v>1</v>
      </c>
    </row>
    <row r="82" spans="1:13" ht="30" customHeight="1" x14ac:dyDescent="0.25">
      <c r="A82" s="124">
        <v>76</v>
      </c>
      <c r="B82" s="168" t="s">
        <v>218</v>
      </c>
      <c r="C82" s="130">
        <v>100</v>
      </c>
      <c r="D82" s="130">
        <v>100</v>
      </c>
      <c r="E82" s="129">
        <f>D82-C82</f>
        <v>0</v>
      </c>
      <c r="F82" s="129"/>
      <c r="G82" s="130">
        <v>100</v>
      </c>
      <c r="H82" s="130">
        <v>100</v>
      </c>
      <c r="I82" s="129">
        <f>H82-G82</f>
        <v>0</v>
      </c>
      <c r="J82" s="129"/>
      <c r="K82" s="130">
        <v>2</v>
      </c>
      <c r="L82" s="124">
        <v>2</v>
      </c>
      <c r="M82" s="167">
        <f>L82/K82</f>
        <v>1</v>
      </c>
    </row>
    <row r="83" spans="1:13" ht="30" customHeight="1" x14ac:dyDescent="0.25">
      <c r="A83" s="124">
        <v>77</v>
      </c>
      <c r="B83" s="168" t="s">
        <v>217</v>
      </c>
      <c r="C83" s="130">
        <v>100</v>
      </c>
      <c r="D83" s="130">
        <v>100</v>
      </c>
      <c r="E83" s="129">
        <f>D83-C83</f>
        <v>0</v>
      </c>
      <c r="F83" s="129"/>
      <c r="G83" s="130">
        <v>100</v>
      </c>
      <c r="H83" s="130">
        <v>100</v>
      </c>
      <c r="I83" s="129">
        <f>H83-G83</f>
        <v>0</v>
      </c>
      <c r="J83" s="129"/>
      <c r="K83" s="130">
        <v>2</v>
      </c>
      <c r="L83" s="124">
        <v>2</v>
      </c>
      <c r="M83" s="167">
        <f>L83/K83</f>
        <v>1</v>
      </c>
    </row>
    <row r="84" spans="1:13" ht="30" customHeight="1" x14ac:dyDescent="0.25">
      <c r="A84" s="124">
        <v>78</v>
      </c>
      <c r="B84" s="168" t="s">
        <v>216</v>
      </c>
      <c r="C84" s="130">
        <v>100</v>
      </c>
      <c r="D84" s="130">
        <v>100</v>
      </c>
      <c r="E84" s="129">
        <f>D84-C84</f>
        <v>0</v>
      </c>
      <c r="F84" s="129"/>
      <c r="G84" s="130">
        <v>100</v>
      </c>
      <c r="H84" s="130">
        <v>100</v>
      </c>
      <c r="I84" s="129">
        <f>H84-G84</f>
        <v>0</v>
      </c>
      <c r="J84" s="129"/>
      <c r="K84" s="130">
        <v>2</v>
      </c>
      <c r="L84" s="124">
        <v>2</v>
      </c>
      <c r="M84" s="167">
        <f>L84/K84</f>
        <v>1</v>
      </c>
    </row>
    <row r="85" spans="1:13" ht="30" customHeight="1" x14ac:dyDescent="0.25">
      <c r="A85" s="124">
        <v>79</v>
      </c>
      <c r="B85" s="168" t="s">
        <v>215</v>
      </c>
      <c r="C85" s="130">
        <v>100</v>
      </c>
      <c r="D85" s="130">
        <v>100</v>
      </c>
      <c r="E85" s="129">
        <f>D85-C85</f>
        <v>0</v>
      </c>
      <c r="F85" s="129"/>
      <c r="G85" s="130">
        <v>100</v>
      </c>
      <c r="H85" s="130">
        <v>100</v>
      </c>
      <c r="I85" s="129">
        <f>H85-G85</f>
        <v>0</v>
      </c>
      <c r="J85" s="129"/>
      <c r="K85" s="130">
        <v>2</v>
      </c>
      <c r="L85" s="124">
        <v>2</v>
      </c>
      <c r="M85" s="167">
        <f>L85/K85</f>
        <v>1</v>
      </c>
    </row>
    <row r="86" spans="1:13" ht="30" customHeight="1" x14ac:dyDescent="0.25">
      <c r="A86" s="124">
        <v>80</v>
      </c>
      <c r="B86" s="168" t="s">
        <v>213</v>
      </c>
      <c r="C86" s="130">
        <v>100</v>
      </c>
      <c r="D86" s="130">
        <v>100</v>
      </c>
      <c r="E86" s="129">
        <f>D86-C86</f>
        <v>0</v>
      </c>
      <c r="F86" s="129"/>
      <c r="G86" s="130">
        <v>100</v>
      </c>
      <c r="H86" s="130">
        <v>100</v>
      </c>
      <c r="I86" s="129">
        <f>H86-G86</f>
        <v>0</v>
      </c>
      <c r="J86" s="129"/>
      <c r="K86" s="130">
        <v>2</v>
      </c>
      <c r="L86" s="124">
        <v>2</v>
      </c>
      <c r="M86" s="167">
        <f>L86/K86</f>
        <v>1</v>
      </c>
    </row>
    <row r="87" spans="1:13" ht="30" customHeight="1" x14ac:dyDescent="0.25">
      <c r="A87" s="124">
        <v>81</v>
      </c>
      <c r="B87" s="168" t="s">
        <v>212</v>
      </c>
      <c r="C87" s="130">
        <v>100</v>
      </c>
      <c r="D87" s="130">
        <v>100</v>
      </c>
      <c r="E87" s="129">
        <f>D87-C87</f>
        <v>0</v>
      </c>
      <c r="F87" s="129"/>
      <c r="G87" s="130">
        <v>100</v>
      </c>
      <c r="H87" s="130">
        <v>100</v>
      </c>
      <c r="I87" s="129">
        <f>H87-G87</f>
        <v>0</v>
      </c>
      <c r="J87" s="129"/>
      <c r="K87" s="130">
        <v>2</v>
      </c>
      <c r="L87" s="124">
        <v>2</v>
      </c>
      <c r="M87" s="167">
        <f>L87/K87</f>
        <v>1</v>
      </c>
    </row>
    <row r="88" spans="1:13" ht="30" customHeight="1" x14ac:dyDescent="0.25">
      <c r="A88" s="124">
        <v>82</v>
      </c>
      <c r="B88" s="168" t="s">
        <v>211</v>
      </c>
      <c r="C88" s="130">
        <v>100</v>
      </c>
      <c r="D88" s="130">
        <v>100</v>
      </c>
      <c r="E88" s="129">
        <f>D88-C88</f>
        <v>0</v>
      </c>
      <c r="F88" s="129"/>
      <c r="G88" s="130">
        <v>100</v>
      </c>
      <c r="H88" s="130">
        <v>100</v>
      </c>
      <c r="I88" s="129">
        <f>H88-G88</f>
        <v>0</v>
      </c>
      <c r="J88" s="129"/>
      <c r="K88" s="130">
        <v>2</v>
      </c>
      <c r="L88" s="124">
        <v>2</v>
      </c>
      <c r="M88" s="167">
        <f>L88/K88</f>
        <v>1</v>
      </c>
    </row>
    <row r="89" spans="1:13" ht="30" customHeight="1" x14ac:dyDescent="0.25">
      <c r="A89" s="124">
        <v>83</v>
      </c>
      <c r="B89" s="168" t="s">
        <v>210</v>
      </c>
      <c r="C89" s="130">
        <v>100</v>
      </c>
      <c r="D89" s="130">
        <v>100</v>
      </c>
      <c r="E89" s="129">
        <f>D89-C89</f>
        <v>0</v>
      </c>
      <c r="F89" s="129"/>
      <c r="G89" s="130">
        <v>100</v>
      </c>
      <c r="H89" s="130">
        <v>100</v>
      </c>
      <c r="I89" s="129">
        <f>H89-G89</f>
        <v>0</v>
      </c>
      <c r="J89" s="129"/>
      <c r="K89" s="130">
        <v>2</v>
      </c>
      <c r="L89" s="124">
        <v>2</v>
      </c>
      <c r="M89" s="167">
        <f>L89/K89</f>
        <v>1</v>
      </c>
    </row>
    <row r="90" spans="1:13" ht="30" customHeight="1" x14ac:dyDescent="0.25">
      <c r="A90" s="124">
        <v>84</v>
      </c>
      <c r="B90" s="168" t="s">
        <v>209</v>
      </c>
      <c r="C90" s="130">
        <v>100</v>
      </c>
      <c r="D90" s="130">
        <v>100</v>
      </c>
      <c r="E90" s="129">
        <f>D90-C90</f>
        <v>0</v>
      </c>
      <c r="F90" s="129"/>
      <c r="G90" s="130">
        <v>100</v>
      </c>
      <c r="H90" s="130">
        <v>100</v>
      </c>
      <c r="I90" s="129">
        <f>H90-G90</f>
        <v>0</v>
      </c>
      <c r="J90" s="129"/>
      <c r="K90" s="130">
        <v>2</v>
      </c>
      <c r="L90" s="124">
        <v>2</v>
      </c>
      <c r="M90" s="167">
        <f>L90/K90</f>
        <v>1</v>
      </c>
    </row>
    <row r="91" spans="1:13" ht="30" customHeight="1" x14ac:dyDescent="0.25">
      <c r="A91" s="124">
        <v>85</v>
      </c>
      <c r="B91" s="168" t="s">
        <v>208</v>
      </c>
      <c r="C91" s="130">
        <v>100</v>
      </c>
      <c r="D91" s="130">
        <v>100</v>
      </c>
      <c r="E91" s="129">
        <f>D91-C91</f>
        <v>0</v>
      </c>
      <c r="F91" s="129"/>
      <c r="G91" s="130">
        <v>100</v>
      </c>
      <c r="H91" s="130">
        <v>100</v>
      </c>
      <c r="I91" s="129">
        <f>H91-G91</f>
        <v>0</v>
      </c>
      <c r="J91" s="129"/>
      <c r="K91" s="130">
        <v>2</v>
      </c>
      <c r="L91" s="124">
        <v>2</v>
      </c>
      <c r="M91" s="167">
        <f>L91/K91</f>
        <v>1</v>
      </c>
    </row>
    <row r="92" spans="1:13" ht="30" customHeight="1" x14ac:dyDescent="0.25">
      <c r="A92" s="124">
        <v>86</v>
      </c>
      <c r="B92" s="168" t="s">
        <v>207</v>
      </c>
      <c r="C92" s="130">
        <v>100</v>
      </c>
      <c r="D92" s="130">
        <v>100</v>
      </c>
      <c r="E92" s="129">
        <f>D92-C92</f>
        <v>0</v>
      </c>
      <c r="F92" s="129"/>
      <c r="G92" s="130">
        <v>100</v>
      </c>
      <c r="H92" s="130">
        <v>100</v>
      </c>
      <c r="I92" s="129">
        <f>H92-G92</f>
        <v>0</v>
      </c>
      <c r="J92" s="129"/>
      <c r="K92" s="130">
        <v>2</v>
      </c>
      <c r="L92" s="124">
        <v>2</v>
      </c>
      <c r="M92" s="167">
        <f>L92/K92</f>
        <v>1</v>
      </c>
    </row>
    <row r="93" spans="1:13" x14ac:dyDescent="0.25">
      <c r="A93" s="124"/>
      <c r="B93" s="127" t="s">
        <v>206</v>
      </c>
      <c r="C93" s="130">
        <v>100</v>
      </c>
      <c r="D93" s="130">
        <v>100</v>
      </c>
      <c r="E93" s="134">
        <v>0</v>
      </c>
      <c r="F93" s="134"/>
      <c r="G93" s="130">
        <v>100</v>
      </c>
      <c r="H93" s="130">
        <v>100</v>
      </c>
      <c r="I93" s="134">
        <v>0</v>
      </c>
      <c r="J93" s="134"/>
      <c r="K93" s="134"/>
      <c r="L93" s="134"/>
      <c r="M93" s="167"/>
    </row>
    <row r="94" spans="1:13" x14ac:dyDescent="0.25">
      <c r="A94" s="124">
        <v>1</v>
      </c>
      <c r="B94" s="127" t="s">
        <v>402</v>
      </c>
      <c r="C94" s="130">
        <v>100</v>
      </c>
      <c r="D94" s="130">
        <v>100</v>
      </c>
      <c r="E94" s="129">
        <f>D94-C94</f>
        <v>0</v>
      </c>
      <c r="F94" s="129"/>
      <c r="G94" s="130">
        <v>100</v>
      </c>
      <c r="H94" s="130">
        <v>100</v>
      </c>
      <c r="I94" s="129">
        <f>H94-G94</f>
        <v>0</v>
      </c>
      <c r="J94" s="129"/>
      <c r="K94" s="132">
        <v>2</v>
      </c>
      <c r="L94" s="124">
        <v>2</v>
      </c>
      <c r="M94" s="167">
        <f>L94/K94</f>
        <v>1</v>
      </c>
    </row>
    <row r="95" spans="1:13" x14ac:dyDescent="0.25">
      <c r="A95" s="124">
        <v>2</v>
      </c>
      <c r="B95" s="127" t="s">
        <v>204</v>
      </c>
      <c r="C95" s="130">
        <v>100</v>
      </c>
      <c r="D95" s="130">
        <v>100</v>
      </c>
      <c r="E95" s="129">
        <f>D95-C95</f>
        <v>0</v>
      </c>
      <c r="F95" s="129"/>
      <c r="G95" s="130">
        <v>100</v>
      </c>
      <c r="H95" s="130">
        <v>100</v>
      </c>
      <c r="I95" s="129">
        <f>H95-G95</f>
        <v>0</v>
      </c>
      <c r="J95" s="129"/>
      <c r="K95" s="132">
        <v>2</v>
      </c>
      <c r="L95" s="124">
        <v>2</v>
      </c>
      <c r="M95" s="167">
        <f>L95/K95</f>
        <v>1</v>
      </c>
    </row>
    <row r="96" spans="1:13" x14ac:dyDescent="0.25">
      <c r="A96" s="124">
        <v>3</v>
      </c>
      <c r="B96" s="127" t="s">
        <v>203</v>
      </c>
      <c r="C96" s="130">
        <v>100</v>
      </c>
      <c r="D96" s="130">
        <v>100</v>
      </c>
      <c r="E96" s="129">
        <f>D96-C96</f>
        <v>0</v>
      </c>
      <c r="F96" s="129"/>
      <c r="G96" s="130">
        <v>100</v>
      </c>
      <c r="H96" s="130">
        <v>100</v>
      </c>
      <c r="I96" s="129">
        <f>H96-G96</f>
        <v>0</v>
      </c>
      <c r="J96" s="129"/>
      <c r="K96" s="132">
        <v>2</v>
      </c>
      <c r="L96" s="124">
        <v>2</v>
      </c>
      <c r="M96" s="167">
        <f>L96/K96</f>
        <v>1</v>
      </c>
    </row>
    <row r="97" spans="1:13" x14ac:dyDescent="0.25">
      <c r="A97" s="124">
        <v>4</v>
      </c>
      <c r="B97" s="127" t="s">
        <v>202</v>
      </c>
      <c r="C97" s="130">
        <v>100</v>
      </c>
      <c r="D97" s="130">
        <v>100</v>
      </c>
      <c r="E97" s="129">
        <f>D97-C97</f>
        <v>0</v>
      </c>
      <c r="F97" s="129"/>
      <c r="G97" s="130">
        <v>100</v>
      </c>
      <c r="H97" s="130">
        <v>100</v>
      </c>
      <c r="I97" s="129">
        <f>H97-G97</f>
        <v>0</v>
      </c>
      <c r="J97" s="129"/>
      <c r="K97" s="132">
        <v>2</v>
      </c>
      <c r="L97" s="124">
        <v>2</v>
      </c>
      <c r="M97" s="167">
        <f>L97/K97</f>
        <v>1</v>
      </c>
    </row>
    <row r="98" spans="1:13" x14ac:dyDescent="0.25">
      <c r="A98" s="124">
        <v>5</v>
      </c>
      <c r="B98" s="127" t="s">
        <v>401</v>
      </c>
      <c r="C98" s="130">
        <v>100</v>
      </c>
      <c r="D98" s="130">
        <v>100</v>
      </c>
      <c r="E98" s="129">
        <f>D98-C98</f>
        <v>0</v>
      </c>
      <c r="F98" s="129"/>
      <c r="G98" s="130">
        <v>100</v>
      </c>
      <c r="H98" s="130">
        <v>100</v>
      </c>
      <c r="I98" s="129">
        <f>H98-G98</f>
        <v>0</v>
      </c>
      <c r="J98" s="129"/>
      <c r="K98" s="132">
        <v>2</v>
      </c>
      <c r="L98" s="124">
        <v>2</v>
      </c>
      <c r="M98" s="167">
        <f>L98/K98</f>
        <v>1</v>
      </c>
    </row>
    <row r="99" spans="1:13" x14ac:dyDescent="0.25">
      <c r="A99" s="124">
        <v>6</v>
      </c>
      <c r="B99" s="127" t="s">
        <v>200</v>
      </c>
      <c r="C99" s="130">
        <v>100</v>
      </c>
      <c r="D99" s="130">
        <v>100</v>
      </c>
      <c r="E99" s="129">
        <f>D99-C99</f>
        <v>0</v>
      </c>
      <c r="F99" s="129"/>
      <c r="G99" s="130">
        <v>100</v>
      </c>
      <c r="H99" s="130">
        <v>100</v>
      </c>
      <c r="I99" s="129">
        <f>H99-G99</f>
        <v>0</v>
      </c>
      <c r="J99" s="129"/>
      <c r="K99" s="132">
        <v>2</v>
      </c>
      <c r="L99" s="124">
        <v>2</v>
      </c>
      <c r="M99" s="167">
        <f>L99/K99</f>
        <v>1</v>
      </c>
    </row>
    <row r="100" spans="1:13" x14ac:dyDescent="0.25">
      <c r="A100" s="124">
        <v>7</v>
      </c>
      <c r="B100" s="127" t="s">
        <v>199</v>
      </c>
      <c r="C100" s="130">
        <v>100</v>
      </c>
      <c r="D100" s="130">
        <v>100</v>
      </c>
      <c r="E100" s="129">
        <f>D100-C100</f>
        <v>0</v>
      </c>
      <c r="F100" s="129"/>
      <c r="G100" s="130">
        <v>100</v>
      </c>
      <c r="H100" s="130">
        <v>100</v>
      </c>
      <c r="I100" s="129">
        <f>H100-G100</f>
        <v>0</v>
      </c>
      <c r="J100" s="129"/>
      <c r="K100" s="132">
        <v>2</v>
      </c>
      <c r="L100" s="124">
        <v>2</v>
      </c>
      <c r="M100" s="167">
        <f>L100/K100</f>
        <v>1</v>
      </c>
    </row>
    <row r="101" spans="1:13" x14ac:dyDescent="0.25">
      <c r="A101" s="124">
        <v>8</v>
      </c>
      <c r="B101" s="127" t="s">
        <v>198</v>
      </c>
      <c r="C101" s="130">
        <v>100</v>
      </c>
      <c r="D101" s="130">
        <v>100</v>
      </c>
      <c r="E101" s="129">
        <f>D101-C101</f>
        <v>0</v>
      </c>
      <c r="F101" s="129"/>
      <c r="G101" s="130">
        <v>100</v>
      </c>
      <c r="H101" s="130">
        <v>100</v>
      </c>
      <c r="I101" s="129">
        <f>H101-G101</f>
        <v>0</v>
      </c>
      <c r="J101" s="129"/>
      <c r="K101" s="132">
        <v>2</v>
      </c>
      <c r="L101" s="124">
        <v>2</v>
      </c>
      <c r="M101" s="167">
        <f>L101/K101</f>
        <v>1</v>
      </c>
    </row>
    <row r="102" spans="1:13" x14ac:dyDescent="0.25">
      <c r="A102" s="124">
        <v>9</v>
      </c>
      <c r="B102" s="127" t="s">
        <v>197</v>
      </c>
      <c r="C102" s="130">
        <v>100</v>
      </c>
      <c r="D102" s="130">
        <v>100</v>
      </c>
      <c r="E102" s="129">
        <f>D102-C102</f>
        <v>0</v>
      </c>
      <c r="F102" s="129"/>
      <c r="G102" s="130">
        <v>100</v>
      </c>
      <c r="H102" s="130">
        <v>100</v>
      </c>
      <c r="I102" s="129">
        <f>H102-G102</f>
        <v>0</v>
      </c>
      <c r="J102" s="129"/>
      <c r="K102" s="132">
        <v>2</v>
      </c>
      <c r="L102" s="124">
        <v>2</v>
      </c>
      <c r="M102" s="167">
        <f>L102/K102</f>
        <v>1</v>
      </c>
    </row>
    <row r="103" spans="1:13" x14ac:dyDescent="0.25">
      <c r="A103" s="124">
        <v>10</v>
      </c>
      <c r="B103" s="127" t="s">
        <v>196</v>
      </c>
      <c r="C103" s="130">
        <v>100</v>
      </c>
      <c r="D103" s="130">
        <v>100</v>
      </c>
      <c r="E103" s="129">
        <f>D103-C103</f>
        <v>0</v>
      </c>
      <c r="F103" s="129"/>
      <c r="G103" s="130">
        <v>100</v>
      </c>
      <c r="H103" s="130">
        <v>100</v>
      </c>
      <c r="I103" s="129">
        <f>H103-G103</f>
        <v>0</v>
      </c>
      <c r="J103" s="129"/>
      <c r="K103" s="132">
        <v>2</v>
      </c>
      <c r="L103" s="124">
        <v>2</v>
      </c>
      <c r="M103" s="167">
        <f>L103/K103</f>
        <v>1</v>
      </c>
    </row>
    <row r="104" spans="1:13" x14ac:dyDescent="0.25">
      <c r="A104" s="124">
        <v>11</v>
      </c>
      <c r="B104" s="127" t="s">
        <v>195</v>
      </c>
      <c r="C104" s="130">
        <v>100</v>
      </c>
      <c r="D104" s="130">
        <v>100</v>
      </c>
      <c r="E104" s="129">
        <f>D104-C104</f>
        <v>0</v>
      </c>
      <c r="F104" s="129"/>
      <c r="G104" s="130">
        <v>100</v>
      </c>
      <c r="H104" s="130">
        <v>100</v>
      </c>
      <c r="I104" s="129">
        <f>H104-G104</f>
        <v>0</v>
      </c>
      <c r="J104" s="129"/>
      <c r="K104" s="132">
        <v>2</v>
      </c>
      <c r="L104" s="124">
        <v>2</v>
      </c>
      <c r="M104" s="167">
        <f>L104/K104</f>
        <v>1</v>
      </c>
    </row>
    <row r="105" spans="1:13" x14ac:dyDescent="0.25">
      <c r="A105" s="124">
        <v>12</v>
      </c>
      <c r="B105" s="127" t="s">
        <v>194</v>
      </c>
      <c r="C105" s="130">
        <v>100</v>
      </c>
      <c r="D105" s="130">
        <v>100</v>
      </c>
      <c r="E105" s="129">
        <f>D105-C105</f>
        <v>0</v>
      </c>
      <c r="F105" s="129"/>
      <c r="G105" s="130">
        <v>100</v>
      </c>
      <c r="H105" s="130">
        <v>100</v>
      </c>
      <c r="I105" s="129">
        <f>H105-G105</f>
        <v>0</v>
      </c>
      <c r="J105" s="129"/>
      <c r="K105" s="132">
        <v>2</v>
      </c>
      <c r="L105" s="124">
        <v>2</v>
      </c>
      <c r="M105" s="167">
        <f>L105/K105</f>
        <v>1</v>
      </c>
    </row>
    <row r="106" spans="1:13" x14ac:dyDescent="0.25">
      <c r="A106" s="124">
        <v>13</v>
      </c>
      <c r="B106" s="127" t="s">
        <v>193</v>
      </c>
      <c r="C106" s="130">
        <v>100</v>
      </c>
      <c r="D106" s="130">
        <v>100</v>
      </c>
      <c r="E106" s="129">
        <f>D106-C106</f>
        <v>0</v>
      </c>
      <c r="F106" s="129"/>
      <c r="G106" s="130">
        <v>100</v>
      </c>
      <c r="H106" s="130">
        <v>100</v>
      </c>
      <c r="I106" s="129">
        <f>H106-G106</f>
        <v>0</v>
      </c>
      <c r="J106" s="129"/>
      <c r="K106" s="132">
        <v>2</v>
      </c>
      <c r="L106" s="124">
        <v>2</v>
      </c>
      <c r="M106" s="167">
        <f>L106/K106</f>
        <v>1</v>
      </c>
    </row>
    <row r="107" spans="1:13" x14ac:dyDescent="0.25">
      <c r="A107" s="124">
        <v>14</v>
      </c>
      <c r="B107" s="127" t="s">
        <v>400</v>
      </c>
      <c r="C107" s="130">
        <v>100</v>
      </c>
      <c r="D107" s="130">
        <v>100</v>
      </c>
      <c r="E107" s="129">
        <f>D107-C107</f>
        <v>0</v>
      </c>
      <c r="F107" s="129"/>
      <c r="G107" s="130">
        <v>100</v>
      </c>
      <c r="H107" s="130">
        <v>100</v>
      </c>
      <c r="I107" s="129">
        <f>H107-G107</f>
        <v>0</v>
      </c>
      <c r="J107" s="129"/>
      <c r="K107" s="132">
        <v>2</v>
      </c>
      <c r="L107" s="124">
        <v>2</v>
      </c>
      <c r="M107" s="167">
        <f>L107/K107</f>
        <v>1</v>
      </c>
    </row>
    <row r="108" spans="1:13" x14ac:dyDescent="0.25">
      <c r="A108" s="124">
        <v>15</v>
      </c>
      <c r="B108" s="127" t="s">
        <v>191</v>
      </c>
      <c r="C108" s="130">
        <v>100</v>
      </c>
      <c r="D108" s="130">
        <v>100</v>
      </c>
      <c r="E108" s="129">
        <f>D108-C108</f>
        <v>0</v>
      </c>
      <c r="F108" s="129"/>
      <c r="G108" s="130">
        <v>100</v>
      </c>
      <c r="H108" s="130">
        <v>100</v>
      </c>
      <c r="I108" s="129">
        <f>H108-G108</f>
        <v>0</v>
      </c>
      <c r="J108" s="129"/>
      <c r="K108" s="132">
        <v>2</v>
      </c>
      <c r="L108" s="124">
        <v>2</v>
      </c>
      <c r="M108" s="167">
        <f>L108/K108</f>
        <v>1</v>
      </c>
    </row>
    <row r="109" spans="1:13" x14ac:dyDescent="0.25">
      <c r="A109" s="124">
        <v>16</v>
      </c>
      <c r="B109" s="127" t="s">
        <v>190</v>
      </c>
      <c r="C109" s="130">
        <v>100</v>
      </c>
      <c r="D109" s="130">
        <v>100</v>
      </c>
      <c r="E109" s="129">
        <f>D109-C109</f>
        <v>0</v>
      </c>
      <c r="F109" s="129"/>
      <c r="G109" s="130">
        <v>100</v>
      </c>
      <c r="H109" s="130">
        <v>100</v>
      </c>
      <c r="I109" s="129">
        <f>H109-G109</f>
        <v>0</v>
      </c>
      <c r="J109" s="129"/>
      <c r="K109" s="132">
        <v>2</v>
      </c>
      <c r="L109" s="124">
        <v>2</v>
      </c>
      <c r="M109" s="167">
        <f>L109/K109</f>
        <v>1</v>
      </c>
    </row>
    <row r="110" spans="1:13" x14ac:dyDescent="0.25">
      <c r="A110" s="124">
        <v>17</v>
      </c>
      <c r="B110" s="127" t="s">
        <v>189</v>
      </c>
      <c r="C110" s="130">
        <v>100</v>
      </c>
      <c r="D110" s="130">
        <v>100</v>
      </c>
      <c r="E110" s="129">
        <f>D110-C110</f>
        <v>0</v>
      </c>
      <c r="F110" s="129"/>
      <c r="G110" s="130">
        <v>100</v>
      </c>
      <c r="H110" s="130">
        <v>100</v>
      </c>
      <c r="I110" s="129">
        <f>H110-G110</f>
        <v>0</v>
      </c>
      <c r="J110" s="129"/>
      <c r="K110" s="132">
        <v>2</v>
      </c>
      <c r="L110" s="124">
        <v>2</v>
      </c>
      <c r="M110" s="167">
        <f>L110/K110</f>
        <v>1</v>
      </c>
    </row>
    <row r="111" spans="1:13" x14ac:dyDescent="0.25">
      <c r="A111" s="124"/>
      <c r="B111" s="127" t="s">
        <v>188</v>
      </c>
      <c r="C111" s="130">
        <v>100</v>
      </c>
      <c r="D111" s="130">
        <v>100</v>
      </c>
      <c r="E111" s="124">
        <v>0</v>
      </c>
      <c r="F111" s="124"/>
      <c r="G111" s="130">
        <v>100</v>
      </c>
      <c r="H111" s="130">
        <v>100</v>
      </c>
      <c r="I111" s="124">
        <v>0</v>
      </c>
      <c r="J111" s="124"/>
      <c r="K111" s="124">
        <v>2</v>
      </c>
      <c r="L111" s="124">
        <v>2</v>
      </c>
      <c r="M111" s="167">
        <f>L111/K111</f>
        <v>1</v>
      </c>
    </row>
    <row r="112" spans="1:13" x14ac:dyDescent="0.25">
      <c r="A112" s="124"/>
      <c r="B112" s="127" t="s">
        <v>187</v>
      </c>
      <c r="C112" s="130">
        <v>100</v>
      </c>
      <c r="D112" s="130">
        <v>100</v>
      </c>
      <c r="E112" s="124">
        <v>0</v>
      </c>
      <c r="F112" s="124"/>
      <c r="G112" s="130">
        <v>100</v>
      </c>
      <c r="H112" s="130">
        <v>100</v>
      </c>
      <c r="I112" s="124">
        <v>0</v>
      </c>
      <c r="J112" s="124"/>
      <c r="K112" s="124">
        <v>2</v>
      </c>
      <c r="L112" s="124">
        <v>2</v>
      </c>
      <c r="M112" s="167">
        <f>L112/K112</f>
        <v>1</v>
      </c>
    </row>
    <row r="115" spans="1:10" ht="23.25" x14ac:dyDescent="0.35">
      <c r="A115" s="122" t="s">
        <v>307</v>
      </c>
      <c r="C115" s="122"/>
      <c r="D115" s="122"/>
      <c r="E115" s="122"/>
      <c r="F115" s="122"/>
      <c r="G115" s="122"/>
      <c r="H115" s="121"/>
      <c r="I115" s="121"/>
      <c r="J115" s="121"/>
    </row>
  </sheetData>
  <mergeCells count="9">
    <mergeCell ref="A1:M1"/>
    <mergeCell ref="A2:M2"/>
    <mergeCell ref="A3:A5"/>
    <mergeCell ref="B3:B5"/>
    <mergeCell ref="K3:M4"/>
    <mergeCell ref="C3:F3"/>
    <mergeCell ref="C4:F4"/>
    <mergeCell ref="G3:J3"/>
    <mergeCell ref="G4:J4"/>
  </mergeCells>
  <pageMargins left="0.19685039370078741" right="0.19685039370078741" top="0.39370078740157483" bottom="0.39370078740157483" header="0" footer="0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5"/>
  <sheetViews>
    <sheetView topLeftCell="A109" workbookViewId="0">
      <selection activeCell="N114" sqref="N114"/>
    </sheetView>
  </sheetViews>
  <sheetFormatPr defaultColWidth="9.140625" defaultRowHeight="12" x14ac:dyDescent="0.25"/>
  <cols>
    <col min="1" max="1" width="5.140625" style="120" customWidth="1"/>
    <col min="2" max="2" width="26.5703125" style="120" customWidth="1"/>
    <col min="3" max="18" width="7.5703125" style="120" customWidth="1"/>
    <col min="19" max="19" width="16.85546875" style="120" customWidth="1"/>
    <col min="20" max="16384" width="9.140625" style="120"/>
  </cols>
  <sheetData>
    <row r="1" spans="1:19" ht="18.75" x14ac:dyDescent="0.25">
      <c r="A1" s="166" t="s">
        <v>406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5"/>
      <c r="S1" s="164"/>
    </row>
    <row r="2" spans="1:19" ht="42" customHeight="1" x14ac:dyDescent="0.25">
      <c r="A2" s="90" t="s">
        <v>305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114.75" customHeight="1" x14ac:dyDescent="0.25">
      <c r="A3" s="52" t="s">
        <v>0</v>
      </c>
      <c r="B3" s="154" t="s">
        <v>1</v>
      </c>
      <c r="C3" s="163" t="s">
        <v>304</v>
      </c>
      <c r="D3" s="162"/>
      <c r="E3" s="162"/>
      <c r="F3" s="161"/>
      <c r="G3" s="157" t="s">
        <v>303</v>
      </c>
      <c r="H3" s="156"/>
      <c r="I3" s="156"/>
      <c r="J3" s="155"/>
      <c r="K3" s="163" t="s">
        <v>302</v>
      </c>
      <c r="L3" s="162"/>
      <c r="M3" s="162"/>
      <c r="N3" s="161"/>
      <c r="O3" s="157" t="s">
        <v>301</v>
      </c>
      <c r="P3" s="156"/>
      <c r="Q3" s="156"/>
      <c r="R3" s="155"/>
      <c r="S3" s="154"/>
    </row>
    <row r="4" spans="1:19" ht="12" customHeight="1" x14ac:dyDescent="0.25">
      <c r="A4" s="52"/>
      <c r="B4" s="154"/>
      <c r="C4" s="160"/>
      <c r="D4" s="159"/>
      <c r="E4" s="159"/>
      <c r="F4" s="158"/>
      <c r="G4" s="157" t="s">
        <v>300</v>
      </c>
      <c r="H4" s="156"/>
      <c r="I4" s="156"/>
      <c r="J4" s="155"/>
      <c r="K4" s="157" t="s">
        <v>299</v>
      </c>
      <c r="L4" s="156"/>
      <c r="M4" s="156"/>
      <c r="N4" s="155"/>
      <c r="O4" s="157" t="s">
        <v>298</v>
      </c>
      <c r="P4" s="156"/>
      <c r="Q4" s="156"/>
      <c r="R4" s="155"/>
      <c r="S4" s="154"/>
    </row>
    <row r="5" spans="1:19" ht="218.25" customHeight="1" x14ac:dyDescent="0.25">
      <c r="A5" s="52"/>
      <c r="B5" s="154"/>
      <c r="C5" s="43" t="s">
        <v>2</v>
      </c>
      <c r="D5" s="43" t="s">
        <v>58</v>
      </c>
      <c r="E5" s="43" t="s">
        <v>59</v>
      </c>
      <c r="F5" s="43" t="s">
        <v>60</v>
      </c>
      <c r="G5" s="43" t="s">
        <v>2</v>
      </c>
      <c r="H5" s="43" t="s">
        <v>58</v>
      </c>
      <c r="I5" s="43" t="s">
        <v>59</v>
      </c>
      <c r="J5" s="43" t="s">
        <v>60</v>
      </c>
      <c r="K5" s="43" t="s">
        <v>2</v>
      </c>
      <c r="L5" s="43" t="s">
        <v>58</v>
      </c>
      <c r="M5" s="43" t="s">
        <v>59</v>
      </c>
      <c r="N5" s="43" t="s">
        <v>60</v>
      </c>
      <c r="O5" s="43" t="s">
        <v>2</v>
      </c>
      <c r="P5" s="43" t="s">
        <v>58</v>
      </c>
      <c r="Q5" s="43" t="s">
        <v>59</v>
      </c>
      <c r="R5" s="43" t="s">
        <v>60</v>
      </c>
      <c r="S5" s="43" t="s">
        <v>131</v>
      </c>
    </row>
    <row r="6" spans="1:19" x14ac:dyDescent="0.25">
      <c r="A6" s="153" t="s">
        <v>4</v>
      </c>
      <c r="B6" s="153" t="s">
        <v>5</v>
      </c>
      <c r="C6" s="152">
        <v>1</v>
      </c>
      <c r="D6" s="152">
        <v>2</v>
      </c>
      <c r="E6" s="152" t="s">
        <v>6</v>
      </c>
      <c r="F6" s="152">
        <v>4</v>
      </c>
      <c r="G6" s="152">
        <v>10</v>
      </c>
      <c r="H6" s="152">
        <v>11</v>
      </c>
      <c r="I6" s="152" t="s">
        <v>297</v>
      </c>
      <c r="J6" s="152"/>
      <c r="K6" s="152">
        <v>13</v>
      </c>
      <c r="L6" s="152">
        <v>14</v>
      </c>
      <c r="M6" s="152" t="s">
        <v>296</v>
      </c>
      <c r="N6" s="152"/>
      <c r="O6" s="152">
        <v>16</v>
      </c>
      <c r="P6" s="152">
        <v>17</v>
      </c>
      <c r="Q6" s="152" t="s">
        <v>295</v>
      </c>
      <c r="R6" s="152"/>
      <c r="S6" s="151">
        <v>19</v>
      </c>
    </row>
    <row r="7" spans="1:19" ht="30" customHeight="1" x14ac:dyDescent="0.25">
      <c r="A7" s="124">
        <v>1</v>
      </c>
      <c r="B7" s="168" t="s">
        <v>294</v>
      </c>
      <c r="C7" s="141">
        <v>304</v>
      </c>
      <c r="D7" s="130">
        <v>297</v>
      </c>
      <c r="E7" s="125">
        <f>D7/C7*100</f>
        <v>97.69736842105263</v>
      </c>
      <c r="F7" s="125"/>
      <c r="G7" s="139">
        <v>10</v>
      </c>
      <c r="H7" s="139">
        <v>10</v>
      </c>
      <c r="I7" s="129">
        <f>H7-G7</f>
        <v>0</v>
      </c>
      <c r="J7" s="129"/>
      <c r="K7" s="130">
        <v>0</v>
      </c>
      <c r="L7" s="130">
        <v>0</v>
      </c>
      <c r="M7" s="129">
        <f>L7-K7</f>
        <v>0</v>
      </c>
      <c r="N7" s="129"/>
      <c r="O7" s="130">
        <v>0</v>
      </c>
      <c r="P7" s="130">
        <v>0</v>
      </c>
      <c r="Q7" s="129">
        <f>P7-O7</f>
        <v>0</v>
      </c>
      <c r="R7" s="129"/>
      <c r="S7" s="128" t="s">
        <v>128</v>
      </c>
    </row>
    <row r="8" spans="1:19" ht="30" customHeight="1" x14ac:dyDescent="0.25">
      <c r="A8" s="124">
        <v>2</v>
      </c>
      <c r="B8" s="168" t="s">
        <v>293</v>
      </c>
      <c r="C8" s="141">
        <v>87</v>
      </c>
      <c r="D8" s="130">
        <v>81</v>
      </c>
      <c r="E8" s="125">
        <f>D8/C8*100</f>
        <v>93.103448275862064</v>
      </c>
      <c r="F8" s="125"/>
      <c r="G8" s="130">
        <v>10</v>
      </c>
      <c r="H8" s="130">
        <v>10</v>
      </c>
      <c r="I8" s="129">
        <f>H8-G8</f>
        <v>0</v>
      </c>
      <c r="J8" s="129"/>
      <c r="K8" s="130">
        <v>0</v>
      </c>
      <c r="L8" s="130">
        <v>0</v>
      </c>
      <c r="M8" s="129">
        <f>L8-K8</f>
        <v>0</v>
      </c>
      <c r="N8" s="129"/>
      <c r="O8" s="130">
        <v>0</v>
      </c>
      <c r="P8" s="130">
        <v>0</v>
      </c>
      <c r="Q8" s="129">
        <f>P8-O8</f>
        <v>0</v>
      </c>
      <c r="R8" s="129"/>
      <c r="S8" s="128" t="s">
        <v>128</v>
      </c>
    </row>
    <row r="9" spans="1:19" ht="30" customHeight="1" x14ac:dyDescent="0.25">
      <c r="A9" s="124">
        <v>3</v>
      </c>
      <c r="B9" s="168" t="s">
        <v>292</v>
      </c>
      <c r="C9" s="141">
        <v>287</v>
      </c>
      <c r="D9" s="130">
        <v>289</v>
      </c>
      <c r="E9" s="125">
        <f>D9/C9*100</f>
        <v>100.69686411149826</v>
      </c>
      <c r="F9" s="125"/>
      <c r="G9" s="130">
        <v>10</v>
      </c>
      <c r="H9" s="130">
        <v>10</v>
      </c>
      <c r="I9" s="129">
        <f>H9-G9</f>
        <v>0</v>
      </c>
      <c r="J9" s="129"/>
      <c r="K9" s="130">
        <v>0</v>
      </c>
      <c r="L9" s="130">
        <v>0</v>
      </c>
      <c r="M9" s="129">
        <f>L9-K9</f>
        <v>0</v>
      </c>
      <c r="N9" s="129"/>
      <c r="O9" s="130">
        <v>0</v>
      </c>
      <c r="P9" s="130">
        <v>0</v>
      </c>
      <c r="Q9" s="129">
        <f>P9-O9</f>
        <v>0</v>
      </c>
      <c r="R9" s="129"/>
      <c r="S9" s="128" t="s">
        <v>128</v>
      </c>
    </row>
    <row r="10" spans="1:19" s="147" customFormat="1" ht="30" customHeight="1" x14ac:dyDescent="0.25">
      <c r="A10" s="124">
        <v>4</v>
      </c>
      <c r="B10" s="168" t="s">
        <v>291</v>
      </c>
      <c r="C10" s="149">
        <v>518</v>
      </c>
      <c r="D10" s="148">
        <v>523</v>
      </c>
      <c r="E10" s="125">
        <f>D10/C10*100</f>
        <v>100.96525096525097</v>
      </c>
      <c r="F10" s="125"/>
      <c r="G10" s="148">
        <v>10</v>
      </c>
      <c r="H10" s="148">
        <v>10</v>
      </c>
      <c r="I10" s="129">
        <f>H10-G10</f>
        <v>0</v>
      </c>
      <c r="J10" s="129"/>
      <c r="K10" s="148">
        <v>0</v>
      </c>
      <c r="L10" s="148">
        <v>0</v>
      </c>
      <c r="M10" s="129">
        <f>L10-K10</f>
        <v>0</v>
      </c>
      <c r="N10" s="129"/>
      <c r="O10" s="148">
        <v>0</v>
      </c>
      <c r="P10" s="148">
        <v>0</v>
      </c>
      <c r="Q10" s="129">
        <f>P10-O10</f>
        <v>0</v>
      </c>
      <c r="R10" s="129"/>
      <c r="S10" s="128" t="s">
        <v>128</v>
      </c>
    </row>
    <row r="11" spans="1:19" ht="30" customHeight="1" x14ac:dyDescent="0.25">
      <c r="A11" s="124">
        <v>5</v>
      </c>
      <c r="B11" s="168" t="s">
        <v>290</v>
      </c>
      <c r="C11" s="141">
        <v>140</v>
      </c>
      <c r="D11" s="130">
        <v>142</v>
      </c>
      <c r="E11" s="125">
        <f>D11/C11*100</f>
        <v>101.42857142857142</v>
      </c>
      <c r="F11" s="125"/>
      <c r="G11" s="130">
        <v>10</v>
      </c>
      <c r="H11" s="130">
        <v>10</v>
      </c>
      <c r="I11" s="129">
        <f>H11-G11</f>
        <v>0</v>
      </c>
      <c r="J11" s="129"/>
      <c r="K11" s="130">
        <v>0</v>
      </c>
      <c r="L11" s="130">
        <v>0</v>
      </c>
      <c r="M11" s="129">
        <v>0</v>
      </c>
      <c r="N11" s="129"/>
      <c r="O11" s="130">
        <v>0</v>
      </c>
      <c r="P11" s="130">
        <v>0</v>
      </c>
      <c r="Q11" s="129">
        <f>P11-O11</f>
        <v>0</v>
      </c>
      <c r="R11" s="129"/>
      <c r="S11" s="128" t="s">
        <v>128</v>
      </c>
    </row>
    <row r="12" spans="1:19" ht="30" customHeight="1" x14ac:dyDescent="0.25">
      <c r="A12" s="124">
        <v>6</v>
      </c>
      <c r="B12" s="168" t="s">
        <v>289</v>
      </c>
      <c r="C12" s="141">
        <v>157</v>
      </c>
      <c r="D12" s="130">
        <v>157</v>
      </c>
      <c r="E12" s="125">
        <f>D12/C12*100</f>
        <v>100</v>
      </c>
      <c r="F12" s="125"/>
      <c r="G12" s="130">
        <v>10</v>
      </c>
      <c r="H12" s="130">
        <v>10</v>
      </c>
      <c r="I12" s="129">
        <f>H12-G12</f>
        <v>0</v>
      </c>
      <c r="J12" s="129"/>
      <c r="K12" s="130">
        <v>0</v>
      </c>
      <c r="L12" s="130">
        <v>0</v>
      </c>
      <c r="M12" s="129">
        <v>0</v>
      </c>
      <c r="N12" s="129"/>
      <c r="O12" s="130">
        <v>0</v>
      </c>
      <c r="P12" s="130">
        <v>0</v>
      </c>
      <c r="Q12" s="129">
        <f>P12-O12</f>
        <v>0</v>
      </c>
      <c r="R12" s="129"/>
      <c r="S12" s="128" t="s">
        <v>128</v>
      </c>
    </row>
    <row r="13" spans="1:19" ht="30" customHeight="1" x14ac:dyDescent="0.25">
      <c r="A13" s="124">
        <v>7</v>
      </c>
      <c r="B13" s="168" t="s">
        <v>288</v>
      </c>
      <c r="C13" s="141">
        <v>320</v>
      </c>
      <c r="D13" s="130">
        <v>320</v>
      </c>
      <c r="E13" s="125">
        <f>D13/C13*100</f>
        <v>100</v>
      </c>
      <c r="F13" s="125"/>
      <c r="G13" s="130">
        <v>10</v>
      </c>
      <c r="H13" s="130">
        <v>10</v>
      </c>
      <c r="I13" s="129">
        <f>H13-G13</f>
        <v>0</v>
      </c>
      <c r="J13" s="129"/>
      <c r="K13" s="130">
        <v>0</v>
      </c>
      <c r="L13" s="130">
        <v>0</v>
      </c>
      <c r="M13" s="129">
        <v>0</v>
      </c>
      <c r="N13" s="129"/>
      <c r="O13" s="130">
        <v>0</v>
      </c>
      <c r="P13" s="130">
        <v>0</v>
      </c>
      <c r="Q13" s="129">
        <f>P13-O13</f>
        <v>0</v>
      </c>
      <c r="R13" s="129"/>
      <c r="S13" s="128" t="s">
        <v>128</v>
      </c>
    </row>
    <row r="14" spans="1:19" ht="30" customHeight="1" x14ac:dyDescent="0.25">
      <c r="A14" s="124">
        <v>8</v>
      </c>
      <c r="B14" s="168" t="s">
        <v>287</v>
      </c>
      <c r="C14" s="141">
        <v>280</v>
      </c>
      <c r="D14" s="130">
        <v>280</v>
      </c>
      <c r="E14" s="125">
        <f>D14/C14*100</f>
        <v>100</v>
      </c>
      <c r="F14" s="125"/>
      <c r="G14" s="130">
        <v>10</v>
      </c>
      <c r="H14" s="130">
        <v>10</v>
      </c>
      <c r="I14" s="129">
        <f>H14-G14</f>
        <v>0</v>
      </c>
      <c r="J14" s="129"/>
      <c r="K14" s="130">
        <v>0</v>
      </c>
      <c r="L14" s="130">
        <v>0</v>
      </c>
      <c r="M14" s="129">
        <v>0</v>
      </c>
      <c r="N14" s="129"/>
      <c r="O14" s="130">
        <v>0</v>
      </c>
      <c r="P14" s="130">
        <v>0</v>
      </c>
      <c r="Q14" s="129">
        <f>P14-O14</f>
        <v>0</v>
      </c>
      <c r="R14" s="129"/>
      <c r="S14" s="128" t="s">
        <v>128</v>
      </c>
    </row>
    <row r="15" spans="1:19" s="147" customFormat="1" ht="30" customHeight="1" x14ac:dyDescent="0.25">
      <c r="A15" s="124">
        <v>9</v>
      </c>
      <c r="B15" s="168" t="s">
        <v>286</v>
      </c>
      <c r="C15" s="149">
        <v>68</v>
      </c>
      <c r="D15" s="148">
        <v>68</v>
      </c>
      <c r="E15" s="125">
        <f>D15/C15*100</f>
        <v>100</v>
      </c>
      <c r="F15" s="125"/>
      <c r="G15" s="148">
        <v>10</v>
      </c>
      <c r="H15" s="148">
        <v>10</v>
      </c>
      <c r="I15" s="129">
        <f>H15-G15</f>
        <v>0</v>
      </c>
      <c r="J15" s="129"/>
      <c r="K15" s="150">
        <v>11070</v>
      </c>
      <c r="L15" s="150">
        <v>11070</v>
      </c>
      <c r="M15" s="129">
        <f>L15-K15</f>
        <v>0</v>
      </c>
      <c r="N15" s="129"/>
      <c r="O15" s="150">
        <v>132840</v>
      </c>
      <c r="P15" s="150">
        <v>132840</v>
      </c>
      <c r="Q15" s="129">
        <f>P15-O15</f>
        <v>0</v>
      </c>
      <c r="R15" s="129"/>
      <c r="S15" s="128" t="s">
        <v>128</v>
      </c>
    </row>
    <row r="16" spans="1:19" s="147" customFormat="1" ht="30" customHeight="1" x14ac:dyDescent="0.25">
      <c r="A16" s="124">
        <v>10</v>
      </c>
      <c r="B16" s="168" t="s">
        <v>285</v>
      </c>
      <c r="C16" s="149">
        <v>270</v>
      </c>
      <c r="D16" s="148">
        <v>274</v>
      </c>
      <c r="E16" s="129">
        <f>D16/C16*100</f>
        <v>101.48148148148148</v>
      </c>
      <c r="F16" s="129"/>
      <c r="G16" s="130">
        <v>10</v>
      </c>
      <c r="H16" s="130">
        <v>10</v>
      </c>
      <c r="I16" s="129">
        <f>H16-G16</f>
        <v>0</v>
      </c>
      <c r="J16" s="129"/>
      <c r="K16" s="130">
        <v>0</v>
      </c>
      <c r="L16" s="130">
        <v>0</v>
      </c>
      <c r="M16" s="129">
        <f>L16-K16</f>
        <v>0</v>
      </c>
      <c r="N16" s="129"/>
      <c r="O16" s="130">
        <v>0</v>
      </c>
      <c r="P16" s="130">
        <v>0</v>
      </c>
      <c r="Q16" s="129">
        <f>P16-O16</f>
        <v>0</v>
      </c>
      <c r="R16" s="129"/>
      <c r="S16" s="128" t="s">
        <v>128</v>
      </c>
    </row>
    <row r="17" spans="1:19" ht="30" customHeight="1" x14ac:dyDescent="0.25">
      <c r="A17" s="124">
        <v>11</v>
      </c>
      <c r="B17" s="168" t="s">
        <v>284</v>
      </c>
      <c r="C17" s="141">
        <v>163</v>
      </c>
      <c r="D17" s="130">
        <v>162</v>
      </c>
      <c r="E17" s="129">
        <f>D17/C17*100</f>
        <v>99.386503067484668</v>
      </c>
      <c r="F17" s="129"/>
      <c r="G17" s="130">
        <v>10</v>
      </c>
      <c r="H17" s="130">
        <v>10</v>
      </c>
      <c r="I17" s="129">
        <f>H17-G17</f>
        <v>0</v>
      </c>
      <c r="J17" s="129"/>
      <c r="K17" s="130">
        <v>0</v>
      </c>
      <c r="L17" s="130">
        <v>0</v>
      </c>
      <c r="M17" s="129">
        <f>L17-K17</f>
        <v>0</v>
      </c>
      <c r="N17" s="129"/>
      <c r="O17" s="130">
        <v>0</v>
      </c>
      <c r="P17" s="130">
        <v>0</v>
      </c>
      <c r="Q17" s="129">
        <f>P17-O17</f>
        <v>0</v>
      </c>
      <c r="R17" s="129"/>
      <c r="S17" s="128" t="s">
        <v>128</v>
      </c>
    </row>
    <row r="18" spans="1:19" ht="30" customHeight="1" x14ac:dyDescent="0.25">
      <c r="A18" s="124">
        <v>12</v>
      </c>
      <c r="B18" s="168" t="s">
        <v>283</v>
      </c>
      <c r="C18" s="141">
        <v>383</v>
      </c>
      <c r="D18" s="130">
        <v>383</v>
      </c>
      <c r="E18" s="129">
        <f>D18/C18*100</f>
        <v>100</v>
      </c>
      <c r="F18" s="129"/>
      <c r="G18" s="130">
        <v>10</v>
      </c>
      <c r="H18" s="130">
        <v>10</v>
      </c>
      <c r="I18" s="129">
        <f>H18-G18</f>
        <v>0</v>
      </c>
      <c r="J18" s="129"/>
      <c r="K18" s="130">
        <v>0</v>
      </c>
      <c r="L18" s="130">
        <v>0</v>
      </c>
      <c r="M18" s="129">
        <f>L18-K18</f>
        <v>0</v>
      </c>
      <c r="N18" s="129"/>
      <c r="O18" s="130">
        <v>0</v>
      </c>
      <c r="P18" s="130">
        <v>0</v>
      </c>
      <c r="Q18" s="129">
        <f>P18-O18</f>
        <v>0</v>
      </c>
      <c r="R18" s="129"/>
      <c r="S18" s="128" t="s">
        <v>128</v>
      </c>
    </row>
    <row r="19" spans="1:19" ht="30" customHeight="1" x14ac:dyDescent="0.25">
      <c r="A19" s="124">
        <v>13</v>
      </c>
      <c r="B19" s="168" t="s">
        <v>282</v>
      </c>
      <c r="C19" s="141">
        <v>121</v>
      </c>
      <c r="D19" s="130">
        <v>117</v>
      </c>
      <c r="E19" s="125">
        <f>D19/C19*100</f>
        <v>96.694214876033058</v>
      </c>
      <c r="F19" s="125"/>
      <c r="G19" s="130">
        <v>10</v>
      </c>
      <c r="H19" s="130">
        <v>10</v>
      </c>
      <c r="I19" s="129">
        <f>H19-G19</f>
        <v>0</v>
      </c>
      <c r="J19" s="129"/>
      <c r="K19" s="130">
        <v>0</v>
      </c>
      <c r="L19" s="130">
        <v>0</v>
      </c>
      <c r="M19" s="129">
        <f>L19-K19</f>
        <v>0</v>
      </c>
      <c r="N19" s="129"/>
      <c r="O19" s="130">
        <v>0</v>
      </c>
      <c r="P19" s="130">
        <v>0</v>
      </c>
      <c r="Q19" s="129">
        <f>P19-O19</f>
        <v>0</v>
      </c>
      <c r="R19" s="129"/>
      <c r="S19" s="128" t="s">
        <v>128</v>
      </c>
    </row>
    <row r="20" spans="1:19" ht="30" customHeight="1" x14ac:dyDescent="0.25">
      <c r="A20" s="124">
        <v>14</v>
      </c>
      <c r="B20" s="168" t="s">
        <v>281</v>
      </c>
      <c r="C20" s="140">
        <v>105</v>
      </c>
      <c r="D20" s="139">
        <v>105</v>
      </c>
      <c r="E20" s="125">
        <f>D20/C20*100</f>
        <v>100</v>
      </c>
      <c r="F20" s="125"/>
      <c r="G20" s="130">
        <v>10</v>
      </c>
      <c r="H20" s="130">
        <v>10</v>
      </c>
      <c r="I20" s="129">
        <f>H20-G20</f>
        <v>0</v>
      </c>
      <c r="J20" s="129"/>
      <c r="K20" s="130">
        <v>0</v>
      </c>
      <c r="L20" s="130">
        <v>0</v>
      </c>
      <c r="M20" s="129">
        <f>L20-K20</f>
        <v>0</v>
      </c>
      <c r="N20" s="129"/>
      <c r="O20" s="130">
        <v>0</v>
      </c>
      <c r="P20" s="130">
        <v>0</v>
      </c>
      <c r="Q20" s="129">
        <f>P20-O20</f>
        <v>0</v>
      </c>
      <c r="R20" s="129"/>
      <c r="S20" s="128" t="s">
        <v>128</v>
      </c>
    </row>
    <row r="21" spans="1:19" ht="30" customHeight="1" x14ac:dyDescent="0.25">
      <c r="A21" s="124">
        <v>15</v>
      </c>
      <c r="B21" s="168" t="s">
        <v>280</v>
      </c>
      <c r="C21" s="140">
        <v>253</v>
      </c>
      <c r="D21" s="139">
        <v>249</v>
      </c>
      <c r="E21" s="125">
        <f>D21/C21*100</f>
        <v>98.418972332015812</v>
      </c>
      <c r="F21" s="125"/>
      <c r="G21" s="130">
        <v>10</v>
      </c>
      <c r="H21" s="130">
        <v>10</v>
      </c>
      <c r="I21" s="129">
        <f>H21-G21</f>
        <v>0</v>
      </c>
      <c r="J21" s="129"/>
      <c r="K21" s="130">
        <v>0</v>
      </c>
      <c r="L21" s="130">
        <v>0</v>
      </c>
      <c r="M21" s="129">
        <f>L21-K21</f>
        <v>0</v>
      </c>
      <c r="N21" s="129"/>
      <c r="O21" s="130">
        <v>0</v>
      </c>
      <c r="P21" s="130">
        <v>0</v>
      </c>
      <c r="Q21" s="129">
        <f>P21-O21</f>
        <v>0</v>
      </c>
      <c r="R21" s="129"/>
      <c r="S21" s="128" t="s">
        <v>128</v>
      </c>
    </row>
    <row r="22" spans="1:19" ht="30" customHeight="1" x14ac:dyDescent="0.25">
      <c r="A22" s="124">
        <v>16</v>
      </c>
      <c r="B22" s="168" t="s">
        <v>279</v>
      </c>
      <c r="C22" s="141">
        <v>195</v>
      </c>
      <c r="D22" s="130">
        <v>189</v>
      </c>
      <c r="E22" s="125">
        <f>D22/C22*100</f>
        <v>96.92307692307692</v>
      </c>
      <c r="F22" s="125"/>
      <c r="G22" s="130">
        <v>10</v>
      </c>
      <c r="H22" s="130">
        <v>10</v>
      </c>
      <c r="I22" s="129">
        <f>H22-G22</f>
        <v>0</v>
      </c>
      <c r="J22" s="129"/>
      <c r="K22" s="130">
        <v>0</v>
      </c>
      <c r="L22" s="130">
        <v>0</v>
      </c>
      <c r="M22" s="129">
        <f>L22-K22</f>
        <v>0</v>
      </c>
      <c r="N22" s="129"/>
      <c r="O22" s="130">
        <v>0</v>
      </c>
      <c r="P22" s="130">
        <v>0</v>
      </c>
      <c r="Q22" s="129">
        <f>P22-O22</f>
        <v>0</v>
      </c>
      <c r="R22" s="129"/>
      <c r="S22" s="128" t="s">
        <v>128</v>
      </c>
    </row>
    <row r="23" spans="1:19" ht="30" customHeight="1" x14ac:dyDescent="0.25">
      <c r="A23" s="124">
        <v>17</v>
      </c>
      <c r="B23" s="168" t="s">
        <v>278</v>
      </c>
      <c r="C23" s="141">
        <v>285</v>
      </c>
      <c r="D23" s="130">
        <v>275</v>
      </c>
      <c r="E23" s="125">
        <f>D23/C23*100</f>
        <v>96.491228070175438</v>
      </c>
      <c r="F23" s="125"/>
      <c r="G23" s="130">
        <v>10</v>
      </c>
      <c r="H23" s="130">
        <v>10</v>
      </c>
      <c r="I23" s="129">
        <f>H23-G23</f>
        <v>0</v>
      </c>
      <c r="J23" s="129"/>
      <c r="K23" s="130">
        <v>0</v>
      </c>
      <c r="L23" s="130">
        <v>0</v>
      </c>
      <c r="M23" s="129">
        <f>L23-K23</f>
        <v>0</v>
      </c>
      <c r="N23" s="129"/>
      <c r="O23" s="130">
        <v>0</v>
      </c>
      <c r="P23" s="130">
        <v>0</v>
      </c>
      <c r="Q23" s="129">
        <f>P23-O23</f>
        <v>0</v>
      </c>
      <c r="R23" s="129"/>
      <c r="S23" s="128" t="s">
        <v>128</v>
      </c>
    </row>
    <row r="24" spans="1:19" ht="30" customHeight="1" x14ac:dyDescent="0.25">
      <c r="A24" s="124">
        <v>18</v>
      </c>
      <c r="B24" s="168" t="s">
        <v>277</v>
      </c>
      <c r="C24" s="141">
        <v>315</v>
      </c>
      <c r="D24" s="130">
        <v>330</v>
      </c>
      <c r="E24" s="125">
        <f>D24/C24*100</f>
        <v>104.76190476190477</v>
      </c>
      <c r="F24" s="125"/>
      <c r="G24" s="130">
        <v>10</v>
      </c>
      <c r="H24" s="130">
        <v>10</v>
      </c>
      <c r="I24" s="129">
        <f>H24-G24</f>
        <v>0</v>
      </c>
      <c r="J24" s="129"/>
      <c r="K24" s="130">
        <v>0</v>
      </c>
      <c r="L24" s="130">
        <v>0</v>
      </c>
      <c r="M24" s="129">
        <f>L24-K24</f>
        <v>0</v>
      </c>
      <c r="N24" s="129"/>
      <c r="O24" s="130">
        <v>0</v>
      </c>
      <c r="P24" s="130">
        <v>0</v>
      </c>
      <c r="Q24" s="129">
        <f>P24-O24</f>
        <v>0</v>
      </c>
      <c r="R24" s="129"/>
      <c r="S24" s="128" t="s">
        <v>128</v>
      </c>
    </row>
    <row r="25" spans="1:19" ht="30" customHeight="1" x14ac:dyDescent="0.25">
      <c r="A25" s="124">
        <v>19</v>
      </c>
      <c r="B25" s="168" t="s">
        <v>276</v>
      </c>
      <c r="C25" s="141">
        <v>217</v>
      </c>
      <c r="D25" s="130">
        <v>212</v>
      </c>
      <c r="E25" s="125">
        <f>D25/C25*100</f>
        <v>97.695852534562206</v>
      </c>
      <c r="F25" s="125"/>
      <c r="G25" s="130">
        <v>10</v>
      </c>
      <c r="H25" s="130">
        <v>10</v>
      </c>
      <c r="I25" s="129">
        <f>H25-G25</f>
        <v>0</v>
      </c>
      <c r="J25" s="129"/>
      <c r="K25" s="130">
        <v>0</v>
      </c>
      <c r="L25" s="130">
        <v>0</v>
      </c>
      <c r="M25" s="129">
        <f>L25-K25</f>
        <v>0</v>
      </c>
      <c r="N25" s="129"/>
      <c r="O25" s="130">
        <v>0</v>
      </c>
      <c r="P25" s="130">
        <v>0</v>
      </c>
      <c r="Q25" s="129">
        <f>P25-O25</f>
        <v>0</v>
      </c>
      <c r="R25" s="129"/>
      <c r="S25" s="128" t="s">
        <v>128</v>
      </c>
    </row>
    <row r="26" spans="1:19" ht="30" customHeight="1" x14ac:dyDescent="0.25">
      <c r="A26" s="124">
        <v>20</v>
      </c>
      <c r="B26" s="168" t="s">
        <v>275</v>
      </c>
      <c r="C26" s="141">
        <v>161</v>
      </c>
      <c r="D26" s="130">
        <v>163</v>
      </c>
      <c r="E26" s="125">
        <f>D26/C26*100</f>
        <v>101.24223602484473</v>
      </c>
      <c r="F26" s="125"/>
      <c r="G26" s="130">
        <v>10</v>
      </c>
      <c r="H26" s="130">
        <v>10</v>
      </c>
      <c r="I26" s="129">
        <f>H26-G26</f>
        <v>0</v>
      </c>
      <c r="J26" s="129"/>
      <c r="K26" s="130">
        <v>0</v>
      </c>
      <c r="L26" s="130">
        <v>0</v>
      </c>
      <c r="M26" s="129">
        <f>L26-K26</f>
        <v>0</v>
      </c>
      <c r="N26" s="129"/>
      <c r="O26" s="130">
        <v>0</v>
      </c>
      <c r="P26" s="130">
        <v>0</v>
      </c>
      <c r="Q26" s="129">
        <f>P26-O26</f>
        <v>0</v>
      </c>
      <c r="R26" s="129"/>
      <c r="S26" s="128" t="s">
        <v>128</v>
      </c>
    </row>
    <row r="27" spans="1:19" ht="30" customHeight="1" x14ac:dyDescent="0.25">
      <c r="A27" s="124">
        <v>21</v>
      </c>
      <c r="B27" s="168" t="s">
        <v>274</v>
      </c>
      <c r="C27" s="141">
        <v>215</v>
      </c>
      <c r="D27" s="130">
        <v>217</v>
      </c>
      <c r="E27" s="125">
        <f>D27/C27*100</f>
        <v>100.93023255813954</v>
      </c>
      <c r="F27" s="125"/>
      <c r="G27" s="130">
        <v>10</v>
      </c>
      <c r="H27" s="130">
        <v>10</v>
      </c>
      <c r="I27" s="129">
        <f>H27-G27</f>
        <v>0</v>
      </c>
      <c r="J27" s="129"/>
      <c r="K27" s="130">
        <v>0</v>
      </c>
      <c r="L27" s="130">
        <v>0</v>
      </c>
      <c r="M27" s="129">
        <f>L27-K27</f>
        <v>0</v>
      </c>
      <c r="N27" s="129"/>
      <c r="O27" s="130">
        <v>0</v>
      </c>
      <c r="P27" s="130">
        <v>0</v>
      </c>
      <c r="Q27" s="129">
        <f>P27-O27</f>
        <v>0</v>
      </c>
      <c r="R27" s="129"/>
      <c r="S27" s="128" t="s">
        <v>128</v>
      </c>
    </row>
    <row r="28" spans="1:19" ht="30" customHeight="1" x14ac:dyDescent="0.25">
      <c r="A28" s="124">
        <v>22</v>
      </c>
      <c r="B28" s="168" t="s">
        <v>273</v>
      </c>
      <c r="C28" s="141">
        <v>172</v>
      </c>
      <c r="D28" s="130">
        <v>172</v>
      </c>
      <c r="E28" s="125">
        <f>D28/C28*100</f>
        <v>100</v>
      </c>
      <c r="F28" s="125"/>
      <c r="G28" s="130">
        <v>10</v>
      </c>
      <c r="H28" s="130">
        <v>10</v>
      </c>
      <c r="I28" s="129">
        <f>H28-G28</f>
        <v>0</v>
      </c>
      <c r="J28" s="129"/>
      <c r="K28" s="130">
        <v>0</v>
      </c>
      <c r="L28" s="130">
        <v>0</v>
      </c>
      <c r="M28" s="129">
        <f>L28-K28</f>
        <v>0</v>
      </c>
      <c r="N28" s="129"/>
      <c r="O28" s="130">
        <v>0</v>
      </c>
      <c r="P28" s="130">
        <v>0</v>
      </c>
      <c r="Q28" s="129">
        <f>P28-O28</f>
        <v>0</v>
      </c>
      <c r="R28" s="129"/>
      <c r="S28" s="128" t="s">
        <v>128</v>
      </c>
    </row>
    <row r="29" spans="1:19" ht="30" customHeight="1" x14ac:dyDescent="0.25">
      <c r="A29" s="124">
        <v>23</v>
      </c>
      <c r="B29" s="168" t="s">
        <v>272</v>
      </c>
      <c r="C29" s="141">
        <v>165</v>
      </c>
      <c r="D29" s="130">
        <v>169</v>
      </c>
      <c r="E29" s="125">
        <f>D29/C29*100</f>
        <v>102.42424242424242</v>
      </c>
      <c r="F29" s="125"/>
      <c r="G29" s="130">
        <v>10</v>
      </c>
      <c r="H29" s="130">
        <v>10</v>
      </c>
      <c r="I29" s="129">
        <f>H29-G29</f>
        <v>0</v>
      </c>
      <c r="J29" s="129"/>
      <c r="K29" s="130">
        <v>0</v>
      </c>
      <c r="L29" s="130">
        <v>0</v>
      </c>
      <c r="M29" s="129">
        <f>L29-K29</f>
        <v>0</v>
      </c>
      <c r="N29" s="129"/>
      <c r="O29" s="130">
        <v>0</v>
      </c>
      <c r="P29" s="130">
        <v>0</v>
      </c>
      <c r="Q29" s="129">
        <f>P29-O29</f>
        <v>0</v>
      </c>
      <c r="R29" s="129"/>
      <c r="S29" s="128" t="s">
        <v>128</v>
      </c>
    </row>
    <row r="30" spans="1:19" ht="30" customHeight="1" x14ac:dyDescent="0.25">
      <c r="A30" s="124">
        <v>24</v>
      </c>
      <c r="B30" s="168" t="s">
        <v>271</v>
      </c>
      <c r="C30" s="141">
        <v>157</v>
      </c>
      <c r="D30" s="130">
        <v>162</v>
      </c>
      <c r="E30" s="125">
        <f>D30/C30*100</f>
        <v>103.18471337579618</v>
      </c>
      <c r="F30" s="125"/>
      <c r="G30" s="130">
        <v>10</v>
      </c>
      <c r="H30" s="130">
        <v>10</v>
      </c>
      <c r="I30" s="129">
        <f>H30-G30</f>
        <v>0</v>
      </c>
      <c r="J30" s="129"/>
      <c r="K30" s="130">
        <v>0</v>
      </c>
      <c r="L30" s="130">
        <v>0</v>
      </c>
      <c r="M30" s="129">
        <f>L30-K30</f>
        <v>0</v>
      </c>
      <c r="N30" s="129"/>
      <c r="O30" s="130">
        <v>0</v>
      </c>
      <c r="P30" s="130">
        <v>0</v>
      </c>
      <c r="Q30" s="129">
        <f>P30-O30</f>
        <v>0</v>
      </c>
      <c r="R30" s="129"/>
      <c r="S30" s="128" t="s">
        <v>128</v>
      </c>
    </row>
    <row r="31" spans="1:19" ht="30" customHeight="1" x14ac:dyDescent="0.25">
      <c r="A31" s="124">
        <v>25</v>
      </c>
      <c r="B31" s="168" t="s">
        <v>270</v>
      </c>
      <c r="C31" s="140">
        <v>218</v>
      </c>
      <c r="D31" s="139">
        <v>218</v>
      </c>
      <c r="E31" s="125">
        <f>D31/C31*100</f>
        <v>100</v>
      </c>
      <c r="F31" s="125"/>
      <c r="G31" s="130">
        <v>10</v>
      </c>
      <c r="H31" s="130">
        <v>10</v>
      </c>
      <c r="I31" s="129">
        <f>H31-G31</f>
        <v>0</v>
      </c>
      <c r="J31" s="129"/>
      <c r="K31" s="130">
        <v>0</v>
      </c>
      <c r="L31" s="130">
        <v>0</v>
      </c>
      <c r="M31" s="129">
        <f>L31-K31</f>
        <v>0</v>
      </c>
      <c r="N31" s="129"/>
      <c r="O31" s="130">
        <v>0</v>
      </c>
      <c r="P31" s="130">
        <v>0</v>
      </c>
      <c r="Q31" s="129">
        <f>P31-O31</f>
        <v>0</v>
      </c>
      <c r="R31" s="129"/>
      <c r="S31" s="128" t="s">
        <v>128</v>
      </c>
    </row>
    <row r="32" spans="1:19" ht="30" customHeight="1" x14ac:dyDescent="0.25">
      <c r="A32" s="124">
        <v>26</v>
      </c>
      <c r="B32" s="168" t="s">
        <v>269</v>
      </c>
      <c r="C32" s="141">
        <v>165</v>
      </c>
      <c r="D32" s="130">
        <v>167</v>
      </c>
      <c r="E32" s="125">
        <f>D32/C32*100</f>
        <v>101.21212121212122</v>
      </c>
      <c r="F32" s="125"/>
      <c r="G32" s="130">
        <v>10</v>
      </c>
      <c r="H32" s="130">
        <v>10</v>
      </c>
      <c r="I32" s="129">
        <f>H32-G32</f>
        <v>0</v>
      </c>
      <c r="J32" s="129"/>
      <c r="K32" s="130">
        <v>0</v>
      </c>
      <c r="L32" s="130">
        <v>0</v>
      </c>
      <c r="M32" s="129">
        <f>L32-K32</f>
        <v>0</v>
      </c>
      <c r="N32" s="129"/>
      <c r="O32" s="130">
        <v>0</v>
      </c>
      <c r="P32" s="130">
        <v>0</v>
      </c>
      <c r="Q32" s="129">
        <f>P32-O32</f>
        <v>0</v>
      </c>
      <c r="R32" s="129"/>
      <c r="S32" s="128" t="s">
        <v>128</v>
      </c>
    </row>
    <row r="33" spans="1:19" ht="30" customHeight="1" x14ac:dyDescent="0.25">
      <c r="A33" s="124">
        <v>27</v>
      </c>
      <c r="B33" s="168" t="s">
        <v>268</v>
      </c>
      <c r="C33" s="141">
        <v>85</v>
      </c>
      <c r="D33" s="130">
        <v>85</v>
      </c>
      <c r="E33" s="125">
        <f>D33/C33*100</f>
        <v>100</v>
      </c>
      <c r="F33" s="125"/>
      <c r="G33" s="130">
        <v>10</v>
      </c>
      <c r="H33" s="130">
        <v>10</v>
      </c>
      <c r="I33" s="129">
        <f>H33-G33</f>
        <v>0</v>
      </c>
      <c r="J33" s="129"/>
      <c r="K33" s="130">
        <v>0</v>
      </c>
      <c r="L33" s="130">
        <v>0</v>
      </c>
      <c r="M33" s="129">
        <f>L33-K33</f>
        <v>0</v>
      </c>
      <c r="N33" s="129"/>
      <c r="O33" s="130">
        <v>0</v>
      </c>
      <c r="P33" s="130">
        <v>0</v>
      </c>
      <c r="Q33" s="129">
        <f>P33-O33</f>
        <v>0</v>
      </c>
      <c r="R33" s="129"/>
      <c r="S33" s="128" t="s">
        <v>128</v>
      </c>
    </row>
    <row r="34" spans="1:19" ht="30" customHeight="1" x14ac:dyDescent="0.25">
      <c r="A34" s="124">
        <v>28</v>
      </c>
      <c r="B34" s="168" t="s">
        <v>267</v>
      </c>
      <c r="C34" s="141">
        <v>352</v>
      </c>
      <c r="D34" s="130">
        <v>352</v>
      </c>
      <c r="E34" s="125">
        <f>D34/C34*100</f>
        <v>100</v>
      </c>
      <c r="F34" s="125"/>
      <c r="G34" s="130">
        <v>10</v>
      </c>
      <c r="H34" s="130">
        <v>10</v>
      </c>
      <c r="I34" s="129">
        <f>H34-G34</f>
        <v>0</v>
      </c>
      <c r="J34" s="129"/>
      <c r="K34" s="130">
        <v>0</v>
      </c>
      <c r="L34" s="130">
        <v>0</v>
      </c>
      <c r="M34" s="129">
        <f>L34-K34</f>
        <v>0</v>
      </c>
      <c r="N34" s="129"/>
      <c r="O34" s="130">
        <v>0</v>
      </c>
      <c r="P34" s="130">
        <v>0</v>
      </c>
      <c r="Q34" s="129">
        <f>P34-O34</f>
        <v>0</v>
      </c>
      <c r="R34" s="129"/>
      <c r="S34" s="128" t="s">
        <v>128</v>
      </c>
    </row>
    <row r="35" spans="1:19" ht="30" customHeight="1" x14ac:dyDescent="0.25">
      <c r="A35" s="124">
        <v>29</v>
      </c>
      <c r="B35" s="168" t="s">
        <v>266</v>
      </c>
      <c r="C35" s="141">
        <v>105</v>
      </c>
      <c r="D35" s="130">
        <v>101</v>
      </c>
      <c r="E35" s="125">
        <f>D35/C35*100</f>
        <v>96.19047619047619</v>
      </c>
      <c r="F35" s="125"/>
      <c r="G35" s="130">
        <v>10</v>
      </c>
      <c r="H35" s="130">
        <v>10</v>
      </c>
      <c r="I35" s="129">
        <f>H35-G35</f>
        <v>0</v>
      </c>
      <c r="J35" s="129"/>
      <c r="K35" s="130">
        <v>0</v>
      </c>
      <c r="L35" s="130">
        <v>0</v>
      </c>
      <c r="M35" s="129">
        <f>L35-K35</f>
        <v>0</v>
      </c>
      <c r="N35" s="129"/>
      <c r="O35" s="130">
        <v>0</v>
      </c>
      <c r="P35" s="130">
        <v>0</v>
      </c>
      <c r="Q35" s="129">
        <f>P35-O35</f>
        <v>0</v>
      </c>
      <c r="R35" s="129"/>
      <c r="S35" s="128" t="s">
        <v>128</v>
      </c>
    </row>
    <row r="36" spans="1:19" ht="30" customHeight="1" x14ac:dyDescent="0.25">
      <c r="A36" s="124">
        <v>30</v>
      </c>
      <c r="B36" s="168" t="s">
        <v>265</v>
      </c>
      <c r="C36" s="141">
        <v>345</v>
      </c>
      <c r="D36" s="130">
        <v>345</v>
      </c>
      <c r="E36" s="125">
        <f>D36/C36*100</f>
        <v>100</v>
      </c>
      <c r="F36" s="125"/>
      <c r="G36" s="130">
        <v>10</v>
      </c>
      <c r="H36" s="130">
        <v>10</v>
      </c>
      <c r="I36" s="129">
        <f>H36-G36</f>
        <v>0</v>
      </c>
      <c r="J36" s="129"/>
      <c r="K36" s="130">
        <v>0</v>
      </c>
      <c r="L36" s="130">
        <v>0</v>
      </c>
      <c r="M36" s="129">
        <f>L36-K36</f>
        <v>0</v>
      </c>
      <c r="N36" s="129"/>
      <c r="O36" s="130">
        <v>0</v>
      </c>
      <c r="P36" s="130">
        <v>0</v>
      </c>
      <c r="Q36" s="129">
        <f>P36-O36</f>
        <v>0</v>
      </c>
      <c r="R36" s="129"/>
      <c r="S36" s="128" t="s">
        <v>128</v>
      </c>
    </row>
    <row r="37" spans="1:19" ht="30" customHeight="1" x14ac:dyDescent="0.25">
      <c r="A37" s="124">
        <v>31</v>
      </c>
      <c r="B37" s="168" t="s">
        <v>264</v>
      </c>
      <c r="C37" s="141">
        <v>325</v>
      </c>
      <c r="D37" s="130">
        <v>325</v>
      </c>
      <c r="E37" s="125">
        <f>D37/C37*100</f>
        <v>100</v>
      </c>
      <c r="F37" s="125"/>
      <c r="G37" s="130">
        <v>10</v>
      </c>
      <c r="H37" s="130">
        <v>10</v>
      </c>
      <c r="I37" s="129">
        <f>H37-G37</f>
        <v>0</v>
      </c>
      <c r="J37" s="129"/>
      <c r="K37" s="130">
        <v>0</v>
      </c>
      <c r="L37" s="130">
        <v>0</v>
      </c>
      <c r="M37" s="129">
        <f>L37-K37</f>
        <v>0</v>
      </c>
      <c r="N37" s="129"/>
      <c r="O37" s="130">
        <v>0</v>
      </c>
      <c r="P37" s="130">
        <v>0</v>
      </c>
      <c r="Q37" s="129">
        <f>P37-O37</f>
        <v>0</v>
      </c>
      <c r="R37" s="129"/>
      <c r="S37" s="128" t="s">
        <v>128</v>
      </c>
    </row>
    <row r="38" spans="1:19" ht="30" customHeight="1" x14ac:dyDescent="0.25">
      <c r="A38" s="124">
        <v>32</v>
      </c>
      <c r="B38" s="168" t="s">
        <v>263</v>
      </c>
      <c r="C38" s="141">
        <v>79</v>
      </c>
      <c r="D38" s="130">
        <v>84</v>
      </c>
      <c r="E38" s="125">
        <f>D38/C38*100</f>
        <v>106.32911392405062</v>
      </c>
      <c r="F38" s="125"/>
      <c r="G38" s="130">
        <v>10</v>
      </c>
      <c r="H38" s="130">
        <v>10</v>
      </c>
      <c r="I38" s="129">
        <f>H38-G38</f>
        <v>0</v>
      </c>
      <c r="J38" s="129"/>
      <c r="K38" s="130">
        <v>0</v>
      </c>
      <c r="L38" s="130">
        <v>0</v>
      </c>
      <c r="M38" s="129">
        <f>L38-K38</f>
        <v>0</v>
      </c>
      <c r="N38" s="129"/>
      <c r="O38" s="130">
        <v>0</v>
      </c>
      <c r="P38" s="130">
        <v>0</v>
      </c>
      <c r="Q38" s="129">
        <f>P38-O38</f>
        <v>0</v>
      </c>
      <c r="R38" s="129"/>
      <c r="S38" s="128" t="s">
        <v>128</v>
      </c>
    </row>
    <row r="39" spans="1:19" ht="30" customHeight="1" x14ac:dyDescent="0.25">
      <c r="A39" s="124">
        <v>33</v>
      </c>
      <c r="B39" s="168" t="s">
        <v>262</v>
      </c>
      <c r="C39" s="141">
        <v>84</v>
      </c>
      <c r="D39" s="130">
        <v>84</v>
      </c>
      <c r="E39" s="125">
        <f>D39/C39*100</f>
        <v>100</v>
      </c>
      <c r="F39" s="125"/>
      <c r="G39" s="130">
        <v>10</v>
      </c>
      <c r="H39" s="130">
        <v>10</v>
      </c>
      <c r="I39" s="129">
        <f>H39-G39</f>
        <v>0</v>
      </c>
      <c r="J39" s="129"/>
      <c r="K39" s="130">
        <v>0</v>
      </c>
      <c r="L39" s="130">
        <v>0</v>
      </c>
      <c r="M39" s="129">
        <f>L39-K39</f>
        <v>0</v>
      </c>
      <c r="N39" s="129"/>
      <c r="O39" s="130">
        <v>0</v>
      </c>
      <c r="P39" s="130">
        <v>0</v>
      </c>
      <c r="Q39" s="129">
        <f>P39-O39</f>
        <v>0</v>
      </c>
      <c r="R39" s="129"/>
      <c r="S39" s="128" t="s">
        <v>128</v>
      </c>
    </row>
    <row r="40" spans="1:19" ht="30" customHeight="1" x14ac:dyDescent="0.25">
      <c r="A40" s="124">
        <v>34</v>
      </c>
      <c r="B40" s="168" t="s">
        <v>261</v>
      </c>
      <c r="C40" s="141">
        <v>75</v>
      </c>
      <c r="D40" s="130">
        <v>70</v>
      </c>
      <c r="E40" s="125">
        <f>D40/C40*100</f>
        <v>93.333333333333329</v>
      </c>
      <c r="F40" s="125"/>
      <c r="G40" s="130">
        <v>10</v>
      </c>
      <c r="H40" s="130">
        <v>10</v>
      </c>
      <c r="I40" s="129">
        <f>H40-G40</f>
        <v>0</v>
      </c>
      <c r="J40" s="129"/>
      <c r="K40" s="130">
        <v>0</v>
      </c>
      <c r="L40" s="130">
        <v>0</v>
      </c>
      <c r="M40" s="129">
        <f>L40-K40</f>
        <v>0</v>
      </c>
      <c r="N40" s="129"/>
      <c r="O40" s="130">
        <v>0</v>
      </c>
      <c r="P40" s="130">
        <v>0</v>
      </c>
      <c r="Q40" s="129">
        <f>P40-O40</f>
        <v>0</v>
      </c>
      <c r="R40" s="129"/>
      <c r="S40" s="128" t="s">
        <v>128</v>
      </c>
    </row>
    <row r="41" spans="1:19" ht="30" customHeight="1" x14ac:dyDescent="0.25">
      <c r="A41" s="124">
        <v>35</v>
      </c>
      <c r="B41" s="168" t="s">
        <v>260</v>
      </c>
      <c r="C41" s="141">
        <v>260</v>
      </c>
      <c r="D41" s="130">
        <v>263</v>
      </c>
      <c r="E41" s="125">
        <f>D41/C41*100</f>
        <v>101.15384615384615</v>
      </c>
      <c r="F41" s="125"/>
      <c r="G41" s="130">
        <v>10</v>
      </c>
      <c r="H41" s="130">
        <v>10</v>
      </c>
      <c r="I41" s="129">
        <f>H41-G41</f>
        <v>0</v>
      </c>
      <c r="J41" s="129"/>
      <c r="K41" s="130">
        <v>0</v>
      </c>
      <c r="L41" s="130">
        <v>0</v>
      </c>
      <c r="M41" s="129">
        <f>L41-K41</f>
        <v>0</v>
      </c>
      <c r="N41" s="129"/>
      <c r="O41" s="130">
        <v>0</v>
      </c>
      <c r="P41" s="130">
        <v>0</v>
      </c>
      <c r="Q41" s="129">
        <f>P41-O41</f>
        <v>0</v>
      </c>
      <c r="R41" s="129"/>
      <c r="S41" s="128" t="s">
        <v>128</v>
      </c>
    </row>
    <row r="42" spans="1:19" ht="72" customHeight="1" x14ac:dyDescent="0.25">
      <c r="A42" s="124">
        <v>36</v>
      </c>
      <c r="B42" s="168" t="s">
        <v>259</v>
      </c>
      <c r="C42" s="141">
        <v>110</v>
      </c>
      <c r="D42" s="130">
        <v>218</v>
      </c>
      <c r="E42" s="125">
        <f>D42/C42*100</f>
        <v>198.18181818181819</v>
      </c>
      <c r="F42" s="125"/>
      <c r="G42" s="130">
        <v>10</v>
      </c>
      <c r="H42" s="130">
        <v>10</v>
      </c>
      <c r="I42" s="129">
        <f>H42-G42</f>
        <v>0</v>
      </c>
      <c r="J42" s="129"/>
      <c r="K42" s="130">
        <v>0</v>
      </c>
      <c r="L42" s="130">
        <v>0</v>
      </c>
      <c r="M42" s="129">
        <f>L42-K42</f>
        <v>0</v>
      </c>
      <c r="N42" s="129"/>
      <c r="O42" s="130">
        <v>0</v>
      </c>
      <c r="P42" s="130">
        <v>0</v>
      </c>
      <c r="Q42" s="129">
        <f>P42-O42</f>
        <v>0</v>
      </c>
      <c r="R42" s="129"/>
      <c r="S42" s="128" t="s">
        <v>405</v>
      </c>
    </row>
    <row r="43" spans="1:19" ht="30" customHeight="1" x14ac:dyDescent="0.25">
      <c r="A43" s="124">
        <v>37</v>
      </c>
      <c r="B43" s="168" t="s">
        <v>257</v>
      </c>
      <c r="C43" s="141">
        <v>65</v>
      </c>
      <c r="D43" s="130">
        <v>65</v>
      </c>
      <c r="E43" s="125">
        <f>D43/C43*100</f>
        <v>100</v>
      </c>
      <c r="F43" s="125"/>
      <c r="G43" s="130">
        <v>10</v>
      </c>
      <c r="H43" s="130">
        <v>10</v>
      </c>
      <c r="I43" s="129">
        <f>H43-G43</f>
        <v>0</v>
      </c>
      <c r="J43" s="129"/>
      <c r="K43" s="130">
        <v>0</v>
      </c>
      <c r="L43" s="130">
        <v>0</v>
      </c>
      <c r="M43" s="129">
        <f>L43-K43</f>
        <v>0</v>
      </c>
      <c r="N43" s="129"/>
      <c r="O43" s="130">
        <v>0</v>
      </c>
      <c r="P43" s="130">
        <v>0</v>
      </c>
      <c r="Q43" s="129">
        <f>P43-O43</f>
        <v>0</v>
      </c>
      <c r="R43" s="129"/>
      <c r="S43" s="128" t="s">
        <v>128</v>
      </c>
    </row>
    <row r="44" spans="1:19" ht="30" customHeight="1" x14ac:dyDescent="0.25">
      <c r="A44" s="124">
        <v>38</v>
      </c>
      <c r="B44" s="168" t="s">
        <v>256</v>
      </c>
      <c r="C44" s="141">
        <v>327</v>
      </c>
      <c r="D44" s="130">
        <v>324</v>
      </c>
      <c r="E44" s="125">
        <f>D44/C44*100</f>
        <v>99.082568807339456</v>
      </c>
      <c r="F44" s="125"/>
      <c r="G44" s="130">
        <v>10</v>
      </c>
      <c r="H44" s="130">
        <v>10</v>
      </c>
      <c r="I44" s="129">
        <f>H44-G44</f>
        <v>0</v>
      </c>
      <c r="J44" s="129"/>
      <c r="K44" s="130">
        <v>0</v>
      </c>
      <c r="L44" s="130">
        <v>0</v>
      </c>
      <c r="M44" s="129">
        <f>L44-K44</f>
        <v>0</v>
      </c>
      <c r="N44" s="129"/>
      <c r="O44" s="130">
        <v>0</v>
      </c>
      <c r="P44" s="130">
        <v>0</v>
      </c>
      <c r="Q44" s="129">
        <f>P44-O44</f>
        <v>0</v>
      </c>
      <c r="R44" s="129"/>
      <c r="S44" s="128" t="s">
        <v>128</v>
      </c>
    </row>
    <row r="45" spans="1:19" ht="30" customHeight="1" x14ac:dyDescent="0.25">
      <c r="A45" s="124">
        <v>39</v>
      </c>
      <c r="B45" s="168" t="s">
        <v>255</v>
      </c>
      <c r="C45" s="141">
        <v>310</v>
      </c>
      <c r="D45" s="130">
        <v>310</v>
      </c>
      <c r="E45" s="125">
        <f>D45/C45*100</f>
        <v>100</v>
      </c>
      <c r="F45" s="125"/>
      <c r="G45" s="130">
        <v>10</v>
      </c>
      <c r="H45" s="130">
        <v>10</v>
      </c>
      <c r="I45" s="129">
        <f>H45-G45</f>
        <v>0</v>
      </c>
      <c r="J45" s="129"/>
      <c r="K45" s="130">
        <v>0</v>
      </c>
      <c r="L45" s="130">
        <v>0</v>
      </c>
      <c r="M45" s="129">
        <f>L45-K45</f>
        <v>0</v>
      </c>
      <c r="N45" s="129"/>
      <c r="O45" s="130">
        <v>0</v>
      </c>
      <c r="P45" s="130">
        <v>0</v>
      </c>
      <c r="Q45" s="129">
        <f>P45-O45</f>
        <v>0</v>
      </c>
      <c r="R45" s="129"/>
      <c r="S45" s="128" t="s">
        <v>128</v>
      </c>
    </row>
    <row r="46" spans="1:19" ht="30" customHeight="1" x14ac:dyDescent="0.25">
      <c r="A46" s="124">
        <v>40</v>
      </c>
      <c r="B46" s="168" t="s">
        <v>254</v>
      </c>
      <c r="C46" s="141">
        <v>154</v>
      </c>
      <c r="D46" s="130">
        <v>155</v>
      </c>
      <c r="E46" s="125">
        <f>D46/C46*100</f>
        <v>100.64935064935065</v>
      </c>
      <c r="F46" s="125"/>
      <c r="G46" s="130">
        <v>10</v>
      </c>
      <c r="H46" s="130">
        <v>10</v>
      </c>
      <c r="I46" s="129">
        <f>H46-G46</f>
        <v>0</v>
      </c>
      <c r="J46" s="129"/>
      <c r="K46" s="130">
        <v>0</v>
      </c>
      <c r="L46" s="130">
        <v>0</v>
      </c>
      <c r="M46" s="129">
        <f>L46-K46</f>
        <v>0</v>
      </c>
      <c r="N46" s="129"/>
      <c r="O46" s="130">
        <v>0</v>
      </c>
      <c r="P46" s="130">
        <v>0</v>
      </c>
      <c r="Q46" s="129">
        <f>P46-O46</f>
        <v>0</v>
      </c>
      <c r="R46" s="129"/>
      <c r="S46" s="128" t="s">
        <v>128</v>
      </c>
    </row>
    <row r="47" spans="1:19" ht="30" customHeight="1" x14ac:dyDescent="0.25">
      <c r="A47" s="124">
        <v>41</v>
      </c>
      <c r="B47" s="168" t="s">
        <v>253</v>
      </c>
      <c r="C47" s="141">
        <v>317</v>
      </c>
      <c r="D47" s="130">
        <v>313</v>
      </c>
      <c r="E47" s="125">
        <f>D47/C47*100</f>
        <v>98.738170347003148</v>
      </c>
      <c r="F47" s="125"/>
      <c r="G47" s="130">
        <v>10</v>
      </c>
      <c r="H47" s="130">
        <v>10</v>
      </c>
      <c r="I47" s="129">
        <f>H47-G47</f>
        <v>0</v>
      </c>
      <c r="J47" s="129"/>
      <c r="K47" s="130">
        <v>0</v>
      </c>
      <c r="L47" s="130">
        <v>0</v>
      </c>
      <c r="M47" s="129">
        <f>L47-K47</f>
        <v>0</v>
      </c>
      <c r="N47" s="129"/>
      <c r="O47" s="130">
        <v>0</v>
      </c>
      <c r="P47" s="130">
        <v>0</v>
      </c>
      <c r="Q47" s="129">
        <f>P47-O47</f>
        <v>0</v>
      </c>
      <c r="R47" s="129"/>
      <c r="S47" s="128" t="s">
        <v>128</v>
      </c>
    </row>
    <row r="48" spans="1:19" ht="30" customHeight="1" x14ac:dyDescent="0.25">
      <c r="A48" s="124">
        <v>42</v>
      </c>
      <c r="B48" s="168" t="s">
        <v>252</v>
      </c>
      <c r="C48" s="141">
        <v>532</v>
      </c>
      <c r="D48" s="130">
        <v>540</v>
      </c>
      <c r="E48" s="125">
        <f>D48/C48*100</f>
        <v>101.50375939849626</v>
      </c>
      <c r="F48" s="125"/>
      <c r="G48" s="130">
        <v>10</v>
      </c>
      <c r="H48" s="130">
        <v>10</v>
      </c>
      <c r="I48" s="129">
        <f>H48-G48</f>
        <v>0</v>
      </c>
      <c r="J48" s="129"/>
      <c r="K48" s="130">
        <v>0</v>
      </c>
      <c r="L48" s="130">
        <v>0</v>
      </c>
      <c r="M48" s="129">
        <f>L48-K48</f>
        <v>0</v>
      </c>
      <c r="N48" s="129"/>
      <c r="O48" s="130">
        <v>0</v>
      </c>
      <c r="P48" s="130">
        <v>0</v>
      </c>
      <c r="Q48" s="129">
        <f>P48-O48</f>
        <v>0</v>
      </c>
      <c r="R48" s="129"/>
      <c r="S48" s="128" t="s">
        <v>128</v>
      </c>
    </row>
    <row r="49" spans="1:19" ht="30" customHeight="1" x14ac:dyDescent="0.25">
      <c r="A49" s="124">
        <v>43</v>
      </c>
      <c r="B49" s="168" t="s">
        <v>251</v>
      </c>
      <c r="C49" s="141">
        <v>108</v>
      </c>
      <c r="D49" s="130">
        <v>103</v>
      </c>
      <c r="E49" s="125">
        <f>D49/C49*100</f>
        <v>95.370370370370367</v>
      </c>
      <c r="F49" s="125"/>
      <c r="G49" s="130">
        <v>10</v>
      </c>
      <c r="H49" s="130">
        <v>10</v>
      </c>
      <c r="I49" s="129">
        <f>H49-G49</f>
        <v>0</v>
      </c>
      <c r="J49" s="129"/>
      <c r="K49" s="130">
        <v>0</v>
      </c>
      <c r="L49" s="130">
        <v>0</v>
      </c>
      <c r="M49" s="129">
        <f>L49-K49</f>
        <v>0</v>
      </c>
      <c r="N49" s="129"/>
      <c r="O49" s="130">
        <v>0</v>
      </c>
      <c r="P49" s="130">
        <v>0</v>
      </c>
      <c r="Q49" s="129">
        <f>P49-O49</f>
        <v>0</v>
      </c>
      <c r="R49" s="129"/>
      <c r="S49" s="128" t="s">
        <v>128</v>
      </c>
    </row>
    <row r="50" spans="1:19" s="145" customFormat="1" ht="30" customHeight="1" x14ac:dyDescent="0.25">
      <c r="A50" s="124">
        <v>44</v>
      </c>
      <c r="B50" s="168" t="s">
        <v>250</v>
      </c>
      <c r="C50" s="141">
        <v>163</v>
      </c>
      <c r="D50" s="130">
        <v>167</v>
      </c>
      <c r="E50" s="125">
        <f>D50/C50*100</f>
        <v>102.45398773006136</v>
      </c>
      <c r="F50" s="125"/>
      <c r="G50" s="130">
        <v>10</v>
      </c>
      <c r="H50" s="130">
        <v>10</v>
      </c>
      <c r="I50" s="129">
        <f>H50-G50</f>
        <v>0</v>
      </c>
      <c r="J50" s="129"/>
      <c r="K50" s="130">
        <v>0</v>
      </c>
      <c r="L50" s="130">
        <v>0</v>
      </c>
      <c r="M50" s="129">
        <f>L50-K50</f>
        <v>0</v>
      </c>
      <c r="N50" s="129"/>
      <c r="O50" s="130">
        <v>0</v>
      </c>
      <c r="P50" s="130">
        <v>0</v>
      </c>
      <c r="Q50" s="129">
        <f>P50-O50</f>
        <v>0</v>
      </c>
      <c r="R50" s="129"/>
      <c r="S50" s="128" t="s">
        <v>128</v>
      </c>
    </row>
    <row r="51" spans="1:19" ht="30" customHeight="1" x14ac:dyDescent="0.25">
      <c r="A51" s="124">
        <v>45</v>
      </c>
      <c r="B51" s="168" t="s">
        <v>249</v>
      </c>
      <c r="C51" s="141">
        <v>160</v>
      </c>
      <c r="D51" s="130">
        <v>155</v>
      </c>
      <c r="E51" s="125">
        <f>D51/C51*100</f>
        <v>96.875</v>
      </c>
      <c r="F51" s="125"/>
      <c r="G51" s="130">
        <v>10</v>
      </c>
      <c r="H51" s="130">
        <v>10</v>
      </c>
      <c r="I51" s="129">
        <f>H51-G51</f>
        <v>0</v>
      </c>
      <c r="J51" s="129"/>
      <c r="K51" s="130">
        <v>0</v>
      </c>
      <c r="L51" s="130">
        <v>0</v>
      </c>
      <c r="M51" s="129">
        <f>L51-K51</f>
        <v>0</v>
      </c>
      <c r="N51" s="129"/>
      <c r="O51" s="130">
        <v>0</v>
      </c>
      <c r="P51" s="130">
        <v>0</v>
      </c>
      <c r="Q51" s="129">
        <f>P51-O51</f>
        <v>0</v>
      </c>
      <c r="R51" s="129"/>
      <c r="S51" s="128" t="s">
        <v>128</v>
      </c>
    </row>
    <row r="52" spans="1:19" ht="30" customHeight="1" x14ac:dyDescent="0.25">
      <c r="A52" s="124">
        <v>46</v>
      </c>
      <c r="B52" s="168" t="s">
        <v>248</v>
      </c>
      <c r="C52" s="141">
        <v>110</v>
      </c>
      <c r="D52" s="130">
        <v>120</v>
      </c>
      <c r="E52" s="125">
        <f>D52/C52*100</f>
        <v>109.09090909090908</v>
      </c>
      <c r="F52" s="142"/>
      <c r="G52" s="130">
        <v>10</v>
      </c>
      <c r="H52" s="130">
        <v>10</v>
      </c>
      <c r="I52" s="129">
        <f>H52-G52</f>
        <v>0</v>
      </c>
      <c r="J52" s="129"/>
      <c r="K52" s="130">
        <v>0</v>
      </c>
      <c r="L52" s="130">
        <v>0</v>
      </c>
      <c r="M52" s="129">
        <f>L52-K52</f>
        <v>0</v>
      </c>
      <c r="N52" s="129"/>
      <c r="O52" s="130">
        <v>0</v>
      </c>
      <c r="P52" s="130">
        <v>0</v>
      </c>
      <c r="Q52" s="129">
        <f>P52-O52</f>
        <v>0</v>
      </c>
      <c r="R52" s="129"/>
      <c r="S52" s="128" t="s">
        <v>128</v>
      </c>
    </row>
    <row r="53" spans="1:19" ht="30" customHeight="1" x14ac:dyDescent="0.25">
      <c r="A53" s="124">
        <v>47</v>
      </c>
      <c r="B53" s="168" t="s">
        <v>247</v>
      </c>
      <c r="C53" s="141">
        <v>324</v>
      </c>
      <c r="D53" s="130">
        <v>318</v>
      </c>
      <c r="E53" s="125">
        <f>D53/C53*100</f>
        <v>98.148148148148152</v>
      </c>
      <c r="F53" s="125"/>
      <c r="G53" s="130">
        <v>10</v>
      </c>
      <c r="H53" s="130">
        <v>10</v>
      </c>
      <c r="I53" s="129">
        <f>H53-G53</f>
        <v>0</v>
      </c>
      <c r="J53" s="129"/>
      <c r="K53" s="130">
        <v>0</v>
      </c>
      <c r="L53" s="130">
        <v>0</v>
      </c>
      <c r="M53" s="129">
        <f>L53-K53</f>
        <v>0</v>
      </c>
      <c r="N53" s="129"/>
      <c r="O53" s="130">
        <v>0</v>
      </c>
      <c r="P53" s="130">
        <v>0</v>
      </c>
      <c r="Q53" s="129">
        <f>P53-O53</f>
        <v>0</v>
      </c>
      <c r="R53" s="129"/>
      <c r="S53" s="128" t="s">
        <v>128</v>
      </c>
    </row>
    <row r="54" spans="1:19" ht="30" customHeight="1" x14ac:dyDescent="0.25">
      <c r="A54" s="124">
        <v>48</v>
      </c>
      <c r="B54" s="168" t="s">
        <v>246</v>
      </c>
      <c r="C54" s="141">
        <v>160</v>
      </c>
      <c r="D54" s="130">
        <v>160</v>
      </c>
      <c r="E54" s="125">
        <f>D54/C54*100</f>
        <v>100</v>
      </c>
      <c r="F54" s="142"/>
      <c r="G54" s="130">
        <v>10</v>
      </c>
      <c r="H54" s="130">
        <v>10</v>
      </c>
      <c r="I54" s="129">
        <f>H54-G54</f>
        <v>0</v>
      </c>
      <c r="J54" s="129"/>
      <c r="K54" s="130">
        <v>0</v>
      </c>
      <c r="L54" s="130">
        <v>0</v>
      </c>
      <c r="M54" s="129">
        <f>L54-K54</f>
        <v>0</v>
      </c>
      <c r="N54" s="129"/>
      <c r="O54" s="130">
        <v>0</v>
      </c>
      <c r="P54" s="130">
        <v>0</v>
      </c>
      <c r="Q54" s="129">
        <f>P54-O54</f>
        <v>0</v>
      </c>
      <c r="R54" s="129"/>
      <c r="S54" s="128" t="s">
        <v>128</v>
      </c>
    </row>
    <row r="55" spans="1:19" ht="30" customHeight="1" x14ac:dyDescent="0.25">
      <c r="A55" s="124">
        <v>49</v>
      </c>
      <c r="B55" s="168" t="s">
        <v>245</v>
      </c>
      <c r="C55" s="141">
        <v>370</v>
      </c>
      <c r="D55" s="130">
        <v>370</v>
      </c>
      <c r="E55" s="125">
        <f>D55/C55*100</f>
        <v>100</v>
      </c>
      <c r="F55" s="125"/>
      <c r="G55" s="130">
        <v>10</v>
      </c>
      <c r="H55" s="130">
        <v>10</v>
      </c>
      <c r="I55" s="129">
        <f>H55-G55</f>
        <v>0</v>
      </c>
      <c r="J55" s="129"/>
      <c r="K55" s="130">
        <v>0</v>
      </c>
      <c r="L55" s="130">
        <v>0</v>
      </c>
      <c r="M55" s="129">
        <f>L55-K55</f>
        <v>0</v>
      </c>
      <c r="N55" s="129"/>
      <c r="O55" s="130">
        <v>0</v>
      </c>
      <c r="P55" s="130">
        <v>0</v>
      </c>
      <c r="Q55" s="129">
        <f>P55-O55</f>
        <v>0</v>
      </c>
      <c r="R55" s="129"/>
      <c r="S55" s="128" t="s">
        <v>128</v>
      </c>
    </row>
    <row r="56" spans="1:19" ht="30" customHeight="1" x14ac:dyDescent="0.25">
      <c r="A56" s="124">
        <v>50</v>
      </c>
      <c r="B56" s="168" t="s">
        <v>244</v>
      </c>
      <c r="C56" s="141">
        <v>160</v>
      </c>
      <c r="D56" s="130">
        <v>160</v>
      </c>
      <c r="E56" s="125">
        <f>D56/C56*100</f>
        <v>100</v>
      </c>
      <c r="F56" s="125"/>
      <c r="G56" s="130">
        <v>10</v>
      </c>
      <c r="H56" s="130">
        <v>10</v>
      </c>
      <c r="I56" s="129">
        <f>H56-G56</f>
        <v>0</v>
      </c>
      <c r="J56" s="129"/>
      <c r="K56" s="130">
        <v>0</v>
      </c>
      <c r="L56" s="130">
        <v>0</v>
      </c>
      <c r="M56" s="129">
        <f>L56-K56</f>
        <v>0</v>
      </c>
      <c r="N56" s="129"/>
      <c r="O56" s="130">
        <v>0</v>
      </c>
      <c r="P56" s="130">
        <v>0</v>
      </c>
      <c r="Q56" s="129">
        <f>P56-O56</f>
        <v>0</v>
      </c>
      <c r="R56" s="129"/>
      <c r="S56" s="128" t="s">
        <v>128</v>
      </c>
    </row>
    <row r="57" spans="1:19" ht="30" customHeight="1" x14ac:dyDescent="0.25">
      <c r="A57" s="124">
        <v>51</v>
      </c>
      <c r="B57" s="168" t="s">
        <v>243</v>
      </c>
      <c r="C57" s="141">
        <v>163</v>
      </c>
      <c r="D57" s="130">
        <v>162</v>
      </c>
      <c r="E57" s="125">
        <f>D57/C57*100</f>
        <v>99.386503067484668</v>
      </c>
      <c r="F57" s="125"/>
      <c r="G57" s="130">
        <v>10</v>
      </c>
      <c r="H57" s="130">
        <v>10</v>
      </c>
      <c r="I57" s="129">
        <f>H57-G57</f>
        <v>0</v>
      </c>
      <c r="J57" s="129"/>
      <c r="K57" s="130">
        <v>0</v>
      </c>
      <c r="L57" s="130">
        <v>0</v>
      </c>
      <c r="M57" s="129">
        <f>L57-K57</f>
        <v>0</v>
      </c>
      <c r="N57" s="129"/>
      <c r="O57" s="130">
        <v>0</v>
      </c>
      <c r="P57" s="130">
        <v>0</v>
      </c>
      <c r="Q57" s="129">
        <f>P57-O57</f>
        <v>0</v>
      </c>
      <c r="R57" s="129"/>
      <c r="S57" s="128" t="s">
        <v>128</v>
      </c>
    </row>
    <row r="58" spans="1:19" ht="30" customHeight="1" x14ac:dyDescent="0.25">
      <c r="A58" s="124">
        <v>52</v>
      </c>
      <c r="B58" s="168" t="s">
        <v>242</v>
      </c>
      <c r="C58" s="141">
        <v>158</v>
      </c>
      <c r="D58" s="130">
        <v>158</v>
      </c>
      <c r="E58" s="125">
        <f>D58/C58*100</f>
        <v>100</v>
      </c>
      <c r="F58" s="125"/>
      <c r="G58" s="130">
        <v>10</v>
      </c>
      <c r="H58" s="130">
        <v>10</v>
      </c>
      <c r="I58" s="129">
        <f>H58-G58</f>
        <v>0</v>
      </c>
      <c r="J58" s="129"/>
      <c r="K58" s="130">
        <v>0</v>
      </c>
      <c r="L58" s="130">
        <v>0</v>
      </c>
      <c r="M58" s="129">
        <f>L58-K58</f>
        <v>0</v>
      </c>
      <c r="N58" s="129"/>
      <c r="O58" s="130">
        <v>0</v>
      </c>
      <c r="P58" s="130">
        <v>0</v>
      </c>
      <c r="Q58" s="129">
        <f>P58-O58</f>
        <v>0</v>
      </c>
      <c r="R58" s="129"/>
      <c r="S58" s="128" t="s">
        <v>128</v>
      </c>
    </row>
    <row r="59" spans="1:19" ht="30" customHeight="1" x14ac:dyDescent="0.25">
      <c r="A59" s="124">
        <v>53</v>
      </c>
      <c r="B59" s="168" t="s">
        <v>241</v>
      </c>
      <c r="C59" s="141">
        <v>275</v>
      </c>
      <c r="D59" s="130">
        <v>265</v>
      </c>
      <c r="E59" s="125">
        <f>D59/C59*100</f>
        <v>96.36363636363636</v>
      </c>
      <c r="F59" s="125"/>
      <c r="G59" s="130">
        <v>10</v>
      </c>
      <c r="H59" s="130">
        <v>10</v>
      </c>
      <c r="I59" s="129">
        <f>H59-G59</f>
        <v>0</v>
      </c>
      <c r="J59" s="129"/>
      <c r="K59" s="130">
        <v>0</v>
      </c>
      <c r="L59" s="130">
        <v>0</v>
      </c>
      <c r="M59" s="129">
        <f>L59-K59</f>
        <v>0</v>
      </c>
      <c r="N59" s="129"/>
      <c r="O59" s="130">
        <v>0</v>
      </c>
      <c r="P59" s="130">
        <v>0</v>
      </c>
      <c r="Q59" s="129">
        <f>P59-O59</f>
        <v>0</v>
      </c>
      <c r="R59" s="129"/>
      <c r="S59" s="128" t="s">
        <v>128</v>
      </c>
    </row>
    <row r="60" spans="1:19" ht="30" customHeight="1" x14ac:dyDescent="0.25">
      <c r="A60" s="124">
        <v>54</v>
      </c>
      <c r="B60" s="168" t="s">
        <v>240</v>
      </c>
      <c r="C60" s="141">
        <v>174</v>
      </c>
      <c r="D60" s="130">
        <v>174</v>
      </c>
      <c r="E60" s="125">
        <f>D60/C60*100</f>
        <v>100</v>
      </c>
      <c r="F60" s="125"/>
      <c r="G60" s="130">
        <v>10</v>
      </c>
      <c r="H60" s="130">
        <v>10</v>
      </c>
      <c r="I60" s="129">
        <f>H60-G60</f>
        <v>0</v>
      </c>
      <c r="J60" s="129"/>
      <c r="K60" s="130">
        <v>0</v>
      </c>
      <c r="L60" s="130">
        <v>0</v>
      </c>
      <c r="M60" s="129">
        <f>L60-K60</f>
        <v>0</v>
      </c>
      <c r="N60" s="129"/>
      <c r="O60" s="130">
        <v>0</v>
      </c>
      <c r="P60" s="130">
        <v>0</v>
      </c>
      <c r="Q60" s="129">
        <f>P60-O60</f>
        <v>0</v>
      </c>
      <c r="R60" s="129"/>
      <c r="S60" s="128" t="s">
        <v>128</v>
      </c>
    </row>
    <row r="61" spans="1:19" ht="30" customHeight="1" x14ac:dyDescent="0.25">
      <c r="A61" s="124">
        <v>55</v>
      </c>
      <c r="B61" s="168" t="s">
        <v>239</v>
      </c>
      <c r="C61" s="141">
        <v>200</v>
      </c>
      <c r="D61" s="130">
        <v>201</v>
      </c>
      <c r="E61" s="125">
        <f>D61/C61*100</f>
        <v>100.49999999999999</v>
      </c>
      <c r="F61" s="125"/>
      <c r="G61" s="130">
        <v>10</v>
      </c>
      <c r="H61" s="130">
        <v>10</v>
      </c>
      <c r="I61" s="129">
        <f>H61-G61</f>
        <v>0</v>
      </c>
      <c r="J61" s="129"/>
      <c r="K61" s="130">
        <v>0</v>
      </c>
      <c r="L61" s="130">
        <v>0</v>
      </c>
      <c r="M61" s="129">
        <f>L61-K61</f>
        <v>0</v>
      </c>
      <c r="N61" s="129"/>
      <c r="O61" s="130">
        <v>0</v>
      </c>
      <c r="P61" s="130">
        <v>0</v>
      </c>
      <c r="Q61" s="129">
        <f>P61-O61</f>
        <v>0</v>
      </c>
      <c r="R61" s="129"/>
      <c r="S61" s="128" t="s">
        <v>128</v>
      </c>
    </row>
    <row r="62" spans="1:19" ht="30" customHeight="1" x14ac:dyDescent="0.25">
      <c r="A62" s="124">
        <v>56</v>
      </c>
      <c r="B62" s="168" t="s">
        <v>238</v>
      </c>
      <c r="C62" s="141">
        <v>170</v>
      </c>
      <c r="D62" s="130">
        <v>170</v>
      </c>
      <c r="E62" s="125">
        <f>D62/C62*100</f>
        <v>100</v>
      </c>
      <c r="F62" s="125"/>
      <c r="G62" s="130">
        <v>10</v>
      </c>
      <c r="H62" s="130">
        <v>10</v>
      </c>
      <c r="I62" s="129">
        <f>H62-G62</f>
        <v>0</v>
      </c>
      <c r="J62" s="129"/>
      <c r="K62" s="130">
        <v>0</v>
      </c>
      <c r="L62" s="130">
        <v>0</v>
      </c>
      <c r="M62" s="129">
        <f>L62-K62</f>
        <v>0</v>
      </c>
      <c r="N62" s="129"/>
      <c r="O62" s="130">
        <v>0</v>
      </c>
      <c r="P62" s="130">
        <v>0</v>
      </c>
      <c r="Q62" s="129">
        <f>P62-O62</f>
        <v>0</v>
      </c>
      <c r="R62" s="129"/>
      <c r="S62" s="128" t="s">
        <v>128</v>
      </c>
    </row>
    <row r="63" spans="1:19" ht="30" customHeight="1" x14ac:dyDescent="0.25">
      <c r="A63" s="124">
        <v>57</v>
      </c>
      <c r="B63" s="168" t="s">
        <v>237</v>
      </c>
      <c r="C63" s="141">
        <v>180</v>
      </c>
      <c r="D63" s="130">
        <v>180</v>
      </c>
      <c r="E63" s="125">
        <f>D63/C63*100</f>
        <v>100</v>
      </c>
      <c r="F63" s="125"/>
      <c r="G63" s="130">
        <v>10</v>
      </c>
      <c r="H63" s="130">
        <v>10</v>
      </c>
      <c r="I63" s="129">
        <f>H63-G63</f>
        <v>0</v>
      </c>
      <c r="J63" s="129"/>
      <c r="K63" s="130">
        <v>0</v>
      </c>
      <c r="L63" s="130">
        <v>0</v>
      </c>
      <c r="M63" s="129">
        <f>L63-K63</f>
        <v>0</v>
      </c>
      <c r="N63" s="129"/>
      <c r="O63" s="130">
        <v>0</v>
      </c>
      <c r="P63" s="130">
        <v>0</v>
      </c>
      <c r="Q63" s="129">
        <f>P63-O63</f>
        <v>0</v>
      </c>
      <c r="R63" s="129"/>
      <c r="S63" s="128" t="s">
        <v>128</v>
      </c>
    </row>
    <row r="64" spans="1:19" ht="30" customHeight="1" x14ac:dyDescent="0.25">
      <c r="A64" s="124">
        <v>58</v>
      </c>
      <c r="B64" s="168" t="s">
        <v>236</v>
      </c>
      <c r="C64" s="141">
        <v>200</v>
      </c>
      <c r="D64" s="130">
        <v>210</v>
      </c>
      <c r="E64" s="125">
        <f>D64/C64*100</f>
        <v>105</v>
      </c>
      <c r="F64" s="125"/>
      <c r="G64" s="130">
        <v>10</v>
      </c>
      <c r="H64" s="130">
        <v>10</v>
      </c>
      <c r="I64" s="129">
        <f>H64-G64</f>
        <v>0</v>
      </c>
      <c r="J64" s="129"/>
      <c r="K64" s="130">
        <v>0</v>
      </c>
      <c r="L64" s="130">
        <v>0</v>
      </c>
      <c r="M64" s="129">
        <f>L64-K64</f>
        <v>0</v>
      </c>
      <c r="N64" s="129"/>
      <c r="O64" s="130">
        <v>0</v>
      </c>
      <c r="P64" s="130">
        <v>0</v>
      </c>
      <c r="Q64" s="129">
        <f>P64-O64</f>
        <v>0</v>
      </c>
      <c r="R64" s="129"/>
      <c r="S64" s="128" t="s">
        <v>128</v>
      </c>
    </row>
    <row r="65" spans="1:19" ht="30" customHeight="1" x14ac:dyDescent="0.25">
      <c r="A65" s="124">
        <v>59</v>
      </c>
      <c r="B65" s="168" t="s">
        <v>235</v>
      </c>
      <c r="C65" s="141">
        <v>314</v>
      </c>
      <c r="D65" s="130">
        <v>314</v>
      </c>
      <c r="E65" s="125">
        <f>D65/C65*100</f>
        <v>100</v>
      </c>
      <c r="F65" s="125"/>
      <c r="G65" s="130">
        <v>10</v>
      </c>
      <c r="H65" s="130">
        <v>10</v>
      </c>
      <c r="I65" s="129">
        <f>H65-G65</f>
        <v>0</v>
      </c>
      <c r="J65" s="129"/>
      <c r="K65" s="130">
        <v>0</v>
      </c>
      <c r="L65" s="130">
        <v>0</v>
      </c>
      <c r="M65" s="129">
        <f>L65-K65</f>
        <v>0</v>
      </c>
      <c r="N65" s="129"/>
      <c r="O65" s="130">
        <v>0</v>
      </c>
      <c r="P65" s="130">
        <v>0</v>
      </c>
      <c r="Q65" s="129">
        <f>P65-O65</f>
        <v>0</v>
      </c>
      <c r="R65" s="129"/>
      <c r="S65" s="128" t="s">
        <v>128</v>
      </c>
    </row>
    <row r="66" spans="1:19" ht="30" customHeight="1" x14ac:dyDescent="0.25">
      <c r="A66" s="124">
        <v>60</v>
      </c>
      <c r="B66" s="168" t="s">
        <v>234</v>
      </c>
      <c r="C66" s="141">
        <v>249</v>
      </c>
      <c r="D66" s="130">
        <v>247</v>
      </c>
      <c r="E66" s="125">
        <f>D66/C66*100</f>
        <v>99.196787148594382</v>
      </c>
      <c r="F66" s="125"/>
      <c r="G66" s="130">
        <v>10</v>
      </c>
      <c r="H66" s="130">
        <v>10</v>
      </c>
      <c r="I66" s="129">
        <f>H66-G66</f>
        <v>0</v>
      </c>
      <c r="J66" s="129"/>
      <c r="K66" s="130">
        <v>0</v>
      </c>
      <c r="L66" s="130">
        <v>0</v>
      </c>
      <c r="M66" s="129">
        <f>L66-K66</f>
        <v>0</v>
      </c>
      <c r="N66" s="129"/>
      <c r="O66" s="130">
        <v>0</v>
      </c>
      <c r="P66" s="130">
        <v>0</v>
      </c>
      <c r="Q66" s="129">
        <f>P66-O66</f>
        <v>0</v>
      </c>
      <c r="R66" s="129"/>
      <c r="S66" s="128" t="s">
        <v>128</v>
      </c>
    </row>
    <row r="67" spans="1:19" ht="30" customHeight="1" x14ac:dyDescent="0.25">
      <c r="A67" s="124">
        <v>61</v>
      </c>
      <c r="B67" s="168" t="s">
        <v>233</v>
      </c>
      <c r="C67" s="141">
        <v>208</v>
      </c>
      <c r="D67" s="130">
        <v>210</v>
      </c>
      <c r="E67" s="125">
        <f>D67/C67*100</f>
        <v>100.96153846153845</v>
      </c>
      <c r="F67" s="125"/>
      <c r="G67" s="130">
        <v>10</v>
      </c>
      <c r="H67" s="130">
        <v>10</v>
      </c>
      <c r="I67" s="129">
        <f>H67-G67</f>
        <v>0</v>
      </c>
      <c r="J67" s="129"/>
      <c r="K67" s="130">
        <v>0</v>
      </c>
      <c r="L67" s="130">
        <v>0</v>
      </c>
      <c r="M67" s="129">
        <f>L67-K67</f>
        <v>0</v>
      </c>
      <c r="N67" s="129"/>
      <c r="O67" s="130">
        <v>0</v>
      </c>
      <c r="P67" s="130">
        <v>0</v>
      </c>
      <c r="Q67" s="129">
        <f>P67-O67</f>
        <v>0</v>
      </c>
      <c r="R67" s="129"/>
      <c r="S67" s="128" t="s">
        <v>128</v>
      </c>
    </row>
    <row r="68" spans="1:19" ht="30" customHeight="1" x14ac:dyDescent="0.25">
      <c r="A68" s="124">
        <v>62</v>
      </c>
      <c r="B68" s="168" t="s">
        <v>232</v>
      </c>
      <c r="C68" s="141">
        <v>365</v>
      </c>
      <c r="D68" s="130">
        <v>364</v>
      </c>
      <c r="E68" s="125">
        <f>D68/C68*100</f>
        <v>99.726027397260282</v>
      </c>
      <c r="F68" s="125"/>
      <c r="G68" s="130">
        <v>10</v>
      </c>
      <c r="H68" s="130">
        <v>10</v>
      </c>
      <c r="I68" s="129">
        <f>H68-G68</f>
        <v>0</v>
      </c>
      <c r="J68" s="129"/>
      <c r="K68" s="130">
        <v>0</v>
      </c>
      <c r="L68" s="130">
        <v>0</v>
      </c>
      <c r="M68" s="129">
        <f>L68-K68</f>
        <v>0</v>
      </c>
      <c r="N68" s="129"/>
      <c r="O68" s="130">
        <v>0</v>
      </c>
      <c r="P68" s="130">
        <v>0</v>
      </c>
      <c r="Q68" s="129">
        <f>P68-O68</f>
        <v>0</v>
      </c>
      <c r="R68" s="129"/>
      <c r="S68" s="128" t="s">
        <v>128</v>
      </c>
    </row>
    <row r="69" spans="1:19" ht="30" customHeight="1" x14ac:dyDescent="0.25">
      <c r="A69" s="124">
        <v>63</v>
      </c>
      <c r="B69" s="168" t="s">
        <v>231</v>
      </c>
      <c r="C69" s="144">
        <v>208</v>
      </c>
      <c r="D69" s="129">
        <v>218</v>
      </c>
      <c r="E69" s="125">
        <f>D69/C69*100</f>
        <v>104.80769230769231</v>
      </c>
      <c r="F69" s="125"/>
      <c r="G69" s="130">
        <v>10</v>
      </c>
      <c r="H69" s="130">
        <v>10</v>
      </c>
      <c r="I69" s="129">
        <f>H69-G69</f>
        <v>0</v>
      </c>
      <c r="J69" s="129"/>
      <c r="K69" s="130">
        <v>0</v>
      </c>
      <c r="L69" s="130">
        <v>0</v>
      </c>
      <c r="M69" s="129">
        <f>L69-K69</f>
        <v>0</v>
      </c>
      <c r="N69" s="129"/>
      <c r="O69" s="130">
        <v>0</v>
      </c>
      <c r="P69" s="130">
        <v>0</v>
      </c>
      <c r="Q69" s="129">
        <f>P69-O69</f>
        <v>0</v>
      </c>
      <c r="R69" s="129"/>
      <c r="S69" s="128" t="s">
        <v>128</v>
      </c>
    </row>
    <row r="70" spans="1:19" ht="30" customHeight="1" x14ac:dyDescent="0.25">
      <c r="A70" s="124">
        <v>64</v>
      </c>
      <c r="B70" s="168" t="s">
        <v>230</v>
      </c>
      <c r="C70" s="141">
        <v>201</v>
      </c>
      <c r="D70" s="130">
        <v>201</v>
      </c>
      <c r="E70" s="125">
        <f>D70/C70*100</f>
        <v>100</v>
      </c>
      <c r="F70" s="125"/>
      <c r="G70" s="130">
        <v>10</v>
      </c>
      <c r="H70" s="130">
        <v>10</v>
      </c>
      <c r="I70" s="129">
        <f>H70-G70</f>
        <v>0</v>
      </c>
      <c r="J70" s="129"/>
      <c r="K70" s="130">
        <v>0</v>
      </c>
      <c r="L70" s="130">
        <v>0</v>
      </c>
      <c r="M70" s="129">
        <f>L70-K70</f>
        <v>0</v>
      </c>
      <c r="N70" s="129"/>
      <c r="O70" s="130">
        <v>0</v>
      </c>
      <c r="P70" s="130">
        <v>0</v>
      </c>
      <c r="Q70" s="129">
        <f>P70-O70</f>
        <v>0</v>
      </c>
      <c r="R70" s="129"/>
      <c r="S70" s="128" t="s">
        <v>128</v>
      </c>
    </row>
    <row r="71" spans="1:19" ht="30" customHeight="1" x14ac:dyDescent="0.25">
      <c r="A71" s="124">
        <v>65</v>
      </c>
      <c r="B71" s="168" t="s">
        <v>229</v>
      </c>
      <c r="C71" s="141">
        <v>211</v>
      </c>
      <c r="D71" s="130">
        <v>211</v>
      </c>
      <c r="E71" s="125">
        <f>D71/C71*100</f>
        <v>100</v>
      </c>
      <c r="F71" s="125"/>
      <c r="G71" s="130">
        <v>10</v>
      </c>
      <c r="H71" s="130">
        <v>10</v>
      </c>
      <c r="I71" s="129">
        <f>H71-G71</f>
        <v>0</v>
      </c>
      <c r="J71" s="129"/>
      <c r="K71" s="130">
        <v>0</v>
      </c>
      <c r="L71" s="130">
        <v>0</v>
      </c>
      <c r="M71" s="129">
        <f>L71-K71</f>
        <v>0</v>
      </c>
      <c r="N71" s="129"/>
      <c r="O71" s="130">
        <v>0</v>
      </c>
      <c r="P71" s="130">
        <v>0</v>
      </c>
      <c r="Q71" s="129">
        <f>P71-O71</f>
        <v>0</v>
      </c>
      <c r="R71" s="129"/>
      <c r="S71" s="128" t="s">
        <v>128</v>
      </c>
    </row>
    <row r="72" spans="1:19" ht="30" customHeight="1" x14ac:dyDescent="0.25">
      <c r="A72" s="124">
        <v>66</v>
      </c>
      <c r="B72" s="168" t="s">
        <v>228</v>
      </c>
      <c r="C72" s="141">
        <v>191</v>
      </c>
      <c r="D72" s="130">
        <v>191</v>
      </c>
      <c r="E72" s="125">
        <f>D72/C72*100</f>
        <v>100</v>
      </c>
      <c r="F72" s="125"/>
      <c r="G72" s="130">
        <v>10</v>
      </c>
      <c r="H72" s="130">
        <v>10</v>
      </c>
      <c r="I72" s="129">
        <f>H72-G72</f>
        <v>0</v>
      </c>
      <c r="J72" s="129"/>
      <c r="K72" s="130">
        <v>0</v>
      </c>
      <c r="L72" s="130">
        <v>0</v>
      </c>
      <c r="M72" s="129">
        <f>L72-K72</f>
        <v>0</v>
      </c>
      <c r="N72" s="129"/>
      <c r="O72" s="130">
        <v>0</v>
      </c>
      <c r="P72" s="130">
        <v>0</v>
      </c>
      <c r="Q72" s="129">
        <f>P72-O72</f>
        <v>0</v>
      </c>
      <c r="R72" s="129"/>
      <c r="S72" s="128" t="s">
        <v>128</v>
      </c>
    </row>
    <row r="73" spans="1:19" ht="30" customHeight="1" x14ac:dyDescent="0.25">
      <c r="A73" s="124">
        <v>67</v>
      </c>
      <c r="B73" s="168" t="s">
        <v>227</v>
      </c>
      <c r="C73" s="143">
        <v>360</v>
      </c>
      <c r="D73" s="127">
        <v>367</v>
      </c>
      <c r="E73" s="125">
        <f>D73/C73*100</f>
        <v>101.94444444444444</v>
      </c>
      <c r="F73" s="125"/>
      <c r="G73" s="130">
        <v>10</v>
      </c>
      <c r="H73" s="130">
        <v>10</v>
      </c>
      <c r="I73" s="129">
        <f>H73-G73</f>
        <v>0</v>
      </c>
      <c r="J73" s="129"/>
      <c r="K73" s="130">
        <v>0</v>
      </c>
      <c r="L73" s="130">
        <v>0</v>
      </c>
      <c r="M73" s="129">
        <f>L73-K73</f>
        <v>0</v>
      </c>
      <c r="N73" s="129"/>
      <c r="O73" s="130">
        <v>0</v>
      </c>
      <c r="P73" s="130">
        <v>0</v>
      </c>
      <c r="Q73" s="129">
        <f>P73-O73</f>
        <v>0</v>
      </c>
      <c r="R73" s="129"/>
      <c r="S73" s="128" t="s">
        <v>128</v>
      </c>
    </row>
    <row r="74" spans="1:19" ht="30" customHeight="1" x14ac:dyDescent="0.25">
      <c r="A74" s="124">
        <v>68</v>
      </c>
      <c r="B74" s="168" t="s">
        <v>226</v>
      </c>
      <c r="C74" s="141">
        <v>145</v>
      </c>
      <c r="D74" s="130">
        <v>145</v>
      </c>
      <c r="E74" s="125">
        <f>D74/C74*100</f>
        <v>100</v>
      </c>
      <c r="F74" s="125"/>
      <c r="G74" s="130">
        <v>10</v>
      </c>
      <c r="H74" s="130">
        <v>10</v>
      </c>
      <c r="I74" s="129">
        <f>H74-G74</f>
        <v>0</v>
      </c>
      <c r="J74" s="129"/>
      <c r="K74" s="130">
        <v>0</v>
      </c>
      <c r="L74" s="130">
        <v>0</v>
      </c>
      <c r="M74" s="129">
        <f>L74-K74</f>
        <v>0</v>
      </c>
      <c r="N74" s="129"/>
      <c r="O74" s="130">
        <v>0</v>
      </c>
      <c r="P74" s="130">
        <v>0</v>
      </c>
      <c r="Q74" s="129">
        <f>P74-O74</f>
        <v>0</v>
      </c>
      <c r="R74" s="129"/>
      <c r="S74" s="128" t="s">
        <v>128</v>
      </c>
    </row>
    <row r="75" spans="1:19" ht="30" customHeight="1" x14ac:dyDescent="0.25">
      <c r="A75" s="124">
        <v>69</v>
      </c>
      <c r="B75" s="168" t="s">
        <v>225</v>
      </c>
      <c r="C75" s="141">
        <v>365</v>
      </c>
      <c r="D75" s="130">
        <v>377</v>
      </c>
      <c r="E75" s="125">
        <f>D75/C75*100</f>
        <v>103.28767123287672</v>
      </c>
      <c r="F75" s="125"/>
      <c r="G75" s="130">
        <v>10</v>
      </c>
      <c r="H75" s="130">
        <v>10</v>
      </c>
      <c r="I75" s="129">
        <f>H75-G75</f>
        <v>0</v>
      </c>
      <c r="J75" s="129"/>
      <c r="K75" s="130">
        <v>0</v>
      </c>
      <c r="L75" s="130">
        <v>0</v>
      </c>
      <c r="M75" s="129">
        <f>L75-K75</f>
        <v>0</v>
      </c>
      <c r="N75" s="129"/>
      <c r="O75" s="130">
        <v>0</v>
      </c>
      <c r="P75" s="130">
        <v>0</v>
      </c>
      <c r="Q75" s="129">
        <f>P75-O75</f>
        <v>0</v>
      </c>
      <c r="R75" s="129"/>
      <c r="S75" s="128" t="s">
        <v>128</v>
      </c>
    </row>
    <row r="76" spans="1:19" ht="30" customHeight="1" x14ac:dyDescent="0.25">
      <c r="A76" s="124">
        <v>70</v>
      </c>
      <c r="B76" s="168" t="s">
        <v>224</v>
      </c>
      <c r="C76" s="141">
        <v>140</v>
      </c>
      <c r="D76" s="130">
        <v>140</v>
      </c>
      <c r="E76" s="125">
        <f>D76/C76*100</f>
        <v>100</v>
      </c>
      <c r="F76" s="125"/>
      <c r="G76" s="130">
        <v>10</v>
      </c>
      <c r="H76" s="130">
        <v>10</v>
      </c>
      <c r="I76" s="129">
        <f>H76-G76</f>
        <v>0</v>
      </c>
      <c r="J76" s="129"/>
      <c r="K76" s="130">
        <v>0</v>
      </c>
      <c r="L76" s="130">
        <v>0</v>
      </c>
      <c r="M76" s="129">
        <f>L76-K76</f>
        <v>0</v>
      </c>
      <c r="N76" s="129"/>
      <c r="O76" s="130">
        <v>0</v>
      </c>
      <c r="P76" s="130">
        <v>0</v>
      </c>
      <c r="Q76" s="129">
        <f>P76-O76</f>
        <v>0</v>
      </c>
      <c r="R76" s="129"/>
      <c r="S76" s="128" t="s">
        <v>128</v>
      </c>
    </row>
    <row r="77" spans="1:19" ht="30" customHeight="1" x14ac:dyDescent="0.25">
      <c r="A77" s="124">
        <v>71</v>
      </c>
      <c r="B77" s="168" t="s">
        <v>223</v>
      </c>
      <c r="C77" s="141">
        <v>329</v>
      </c>
      <c r="D77" s="130">
        <v>329</v>
      </c>
      <c r="E77" s="125">
        <f>D77/C77*100</f>
        <v>100</v>
      </c>
      <c r="F77" s="125"/>
      <c r="G77" s="130">
        <v>10</v>
      </c>
      <c r="H77" s="130">
        <v>10</v>
      </c>
      <c r="I77" s="129">
        <f>H77-G77</f>
        <v>0</v>
      </c>
      <c r="J77" s="129"/>
      <c r="K77" s="130">
        <v>0</v>
      </c>
      <c r="L77" s="130">
        <v>0</v>
      </c>
      <c r="M77" s="129">
        <f>L77-K77</f>
        <v>0</v>
      </c>
      <c r="N77" s="129"/>
      <c r="O77" s="130">
        <v>0</v>
      </c>
      <c r="P77" s="130">
        <v>0</v>
      </c>
      <c r="Q77" s="129">
        <f>P77-O77</f>
        <v>0</v>
      </c>
      <c r="R77" s="129"/>
      <c r="S77" s="128" t="s">
        <v>128</v>
      </c>
    </row>
    <row r="78" spans="1:19" ht="30" customHeight="1" x14ac:dyDescent="0.25">
      <c r="A78" s="124">
        <v>72</v>
      </c>
      <c r="B78" s="168" t="s">
        <v>222</v>
      </c>
      <c r="C78" s="141">
        <v>279</v>
      </c>
      <c r="D78" s="130">
        <v>282</v>
      </c>
      <c r="E78" s="125">
        <f>D78/C78*100</f>
        <v>101.0752688172043</v>
      </c>
      <c r="F78" s="125"/>
      <c r="G78" s="130">
        <v>10</v>
      </c>
      <c r="H78" s="130">
        <v>10</v>
      </c>
      <c r="I78" s="129">
        <f>H78-G78</f>
        <v>0</v>
      </c>
      <c r="J78" s="129"/>
      <c r="K78" s="130">
        <v>0</v>
      </c>
      <c r="L78" s="130">
        <v>0</v>
      </c>
      <c r="M78" s="129">
        <f>L78-K78</f>
        <v>0</v>
      </c>
      <c r="N78" s="129"/>
      <c r="O78" s="130">
        <v>0</v>
      </c>
      <c r="P78" s="130">
        <v>0</v>
      </c>
      <c r="Q78" s="129">
        <f>P78-O78</f>
        <v>0</v>
      </c>
      <c r="R78" s="129"/>
      <c r="S78" s="128" t="s">
        <v>128</v>
      </c>
    </row>
    <row r="79" spans="1:19" ht="30" customHeight="1" x14ac:dyDescent="0.25">
      <c r="A79" s="124">
        <v>73</v>
      </c>
      <c r="B79" s="168" t="s">
        <v>221</v>
      </c>
      <c r="C79" s="141">
        <v>87</v>
      </c>
      <c r="D79" s="130">
        <v>87</v>
      </c>
      <c r="E79" s="125">
        <f>D79/C79*100</f>
        <v>100</v>
      </c>
      <c r="F79" s="125"/>
      <c r="G79" s="130">
        <v>10</v>
      </c>
      <c r="H79" s="130">
        <v>10</v>
      </c>
      <c r="I79" s="129">
        <f>H79-G79</f>
        <v>0</v>
      </c>
      <c r="J79" s="129"/>
      <c r="K79" s="130">
        <v>0</v>
      </c>
      <c r="L79" s="130">
        <v>0</v>
      </c>
      <c r="M79" s="129">
        <f>L79-K79</f>
        <v>0</v>
      </c>
      <c r="N79" s="129"/>
      <c r="O79" s="130">
        <v>0</v>
      </c>
      <c r="P79" s="130">
        <v>0</v>
      </c>
      <c r="Q79" s="129">
        <f>P79-O79</f>
        <v>0</v>
      </c>
      <c r="R79" s="129"/>
      <c r="S79" s="128" t="s">
        <v>128</v>
      </c>
    </row>
    <row r="80" spans="1:19" ht="30" customHeight="1" x14ac:dyDescent="0.25">
      <c r="A80" s="124">
        <v>74</v>
      </c>
      <c r="B80" s="168" t="s">
        <v>220</v>
      </c>
      <c r="C80" s="141">
        <v>212</v>
      </c>
      <c r="D80" s="130">
        <v>211</v>
      </c>
      <c r="E80" s="125">
        <f>D80/C80*100</f>
        <v>99.528301886792448</v>
      </c>
      <c r="F80" s="125"/>
      <c r="G80" s="130">
        <v>10</v>
      </c>
      <c r="H80" s="130">
        <v>10</v>
      </c>
      <c r="I80" s="129">
        <f>H80-G80</f>
        <v>0</v>
      </c>
      <c r="J80" s="129"/>
      <c r="K80" s="130">
        <v>0</v>
      </c>
      <c r="L80" s="130">
        <v>0</v>
      </c>
      <c r="M80" s="129">
        <f>L80-K80</f>
        <v>0</v>
      </c>
      <c r="N80" s="129"/>
      <c r="O80" s="130">
        <v>0</v>
      </c>
      <c r="P80" s="130">
        <v>0</v>
      </c>
      <c r="Q80" s="129">
        <f>P80-O80</f>
        <v>0</v>
      </c>
      <c r="R80" s="129"/>
      <c r="S80" s="128" t="s">
        <v>128</v>
      </c>
    </row>
    <row r="81" spans="1:19" ht="30" customHeight="1" x14ac:dyDescent="0.25">
      <c r="A81" s="124">
        <v>75</v>
      </c>
      <c r="B81" s="168" t="s">
        <v>219</v>
      </c>
      <c r="C81" s="141">
        <v>325</v>
      </c>
      <c r="D81" s="130">
        <v>326</v>
      </c>
      <c r="E81" s="125">
        <f>D81/C81*100</f>
        <v>100.30769230769229</v>
      </c>
      <c r="F81" s="142"/>
      <c r="G81" s="130">
        <v>10</v>
      </c>
      <c r="H81" s="130">
        <v>10</v>
      </c>
      <c r="I81" s="129">
        <f>H81-G81</f>
        <v>0</v>
      </c>
      <c r="J81" s="129"/>
      <c r="K81" s="130">
        <v>0</v>
      </c>
      <c r="L81" s="130">
        <v>0</v>
      </c>
      <c r="M81" s="129">
        <f>L81-K81</f>
        <v>0</v>
      </c>
      <c r="N81" s="129"/>
      <c r="O81" s="130">
        <v>0</v>
      </c>
      <c r="P81" s="130">
        <v>0</v>
      </c>
      <c r="Q81" s="129">
        <f>P81-O81</f>
        <v>0</v>
      </c>
      <c r="R81" s="129"/>
      <c r="S81" s="128" t="s">
        <v>128</v>
      </c>
    </row>
    <row r="82" spans="1:19" ht="30" customHeight="1" x14ac:dyDescent="0.25">
      <c r="A82" s="124">
        <v>76</v>
      </c>
      <c r="B82" s="168" t="s">
        <v>218</v>
      </c>
      <c r="C82" s="141">
        <v>270</v>
      </c>
      <c r="D82" s="130">
        <v>270</v>
      </c>
      <c r="E82" s="125">
        <f>D82/C82*100</f>
        <v>100</v>
      </c>
      <c r="F82" s="142"/>
      <c r="G82" s="130">
        <v>10</v>
      </c>
      <c r="H82" s="130">
        <v>10</v>
      </c>
      <c r="I82" s="129">
        <f>H82-G82</f>
        <v>0</v>
      </c>
      <c r="J82" s="129"/>
      <c r="K82" s="130">
        <v>0</v>
      </c>
      <c r="L82" s="130">
        <v>0</v>
      </c>
      <c r="M82" s="129">
        <f>L82-K82</f>
        <v>0</v>
      </c>
      <c r="N82" s="129"/>
      <c r="O82" s="130">
        <v>0</v>
      </c>
      <c r="P82" s="130">
        <v>0</v>
      </c>
      <c r="Q82" s="129">
        <f>P82-O82</f>
        <v>0</v>
      </c>
      <c r="R82" s="129"/>
      <c r="S82" s="128" t="s">
        <v>128</v>
      </c>
    </row>
    <row r="83" spans="1:19" ht="30" customHeight="1" x14ac:dyDescent="0.25">
      <c r="A83" s="124">
        <v>77</v>
      </c>
      <c r="B83" s="168" t="s">
        <v>217</v>
      </c>
      <c r="C83" s="141">
        <v>170</v>
      </c>
      <c r="D83" s="130">
        <v>168</v>
      </c>
      <c r="E83" s="125">
        <f>D83/C83*100</f>
        <v>98.82352941176471</v>
      </c>
      <c r="F83" s="125"/>
      <c r="G83" s="130">
        <v>10</v>
      </c>
      <c r="H83" s="130">
        <v>10</v>
      </c>
      <c r="I83" s="129">
        <f>H83-G83</f>
        <v>0</v>
      </c>
      <c r="J83" s="129"/>
      <c r="K83" s="130">
        <v>0</v>
      </c>
      <c r="L83" s="130">
        <v>0</v>
      </c>
      <c r="M83" s="129">
        <f>L83-K83</f>
        <v>0</v>
      </c>
      <c r="N83" s="129"/>
      <c r="O83" s="130">
        <v>0</v>
      </c>
      <c r="P83" s="130">
        <v>0</v>
      </c>
      <c r="Q83" s="129">
        <f>P83-O83</f>
        <v>0</v>
      </c>
      <c r="R83" s="129"/>
      <c r="S83" s="128" t="s">
        <v>128</v>
      </c>
    </row>
    <row r="84" spans="1:19" ht="30" customHeight="1" x14ac:dyDescent="0.25">
      <c r="A84" s="124">
        <v>78</v>
      </c>
      <c r="B84" s="168" t="s">
        <v>216</v>
      </c>
      <c r="C84" s="141">
        <v>302</v>
      </c>
      <c r="D84" s="130">
        <v>302</v>
      </c>
      <c r="E84" s="125">
        <f>D84/C84*100</f>
        <v>100</v>
      </c>
      <c r="F84" s="125"/>
      <c r="G84" s="130">
        <v>10</v>
      </c>
      <c r="H84" s="130">
        <v>10</v>
      </c>
      <c r="I84" s="129">
        <f>H84-G84</f>
        <v>0</v>
      </c>
      <c r="J84" s="129"/>
      <c r="K84" s="130">
        <v>0</v>
      </c>
      <c r="L84" s="130">
        <v>0</v>
      </c>
      <c r="M84" s="129">
        <f>L84-K84</f>
        <v>0</v>
      </c>
      <c r="N84" s="129"/>
      <c r="O84" s="130">
        <v>0</v>
      </c>
      <c r="P84" s="130">
        <v>0</v>
      </c>
      <c r="Q84" s="129">
        <f>P84-O84</f>
        <v>0</v>
      </c>
      <c r="R84" s="129"/>
      <c r="S84" s="128" t="s">
        <v>128</v>
      </c>
    </row>
    <row r="85" spans="1:19" ht="63.75" x14ac:dyDescent="0.25">
      <c r="A85" s="124">
        <v>79</v>
      </c>
      <c r="B85" s="168" t="s">
        <v>215</v>
      </c>
      <c r="C85" s="141">
        <v>427</v>
      </c>
      <c r="D85" s="130">
        <v>325</v>
      </c>
      <c r="E85" s="125">
        <f>D85/C85*100</f>
        <v>76.112412177985945</v>
      </c>
      <c r="F85" s="125"/>
      <c r="G85" s="130">
        <v>10</v>
      </c>
      <c r="H85" s="130">
        <v>10</v>
      </c>
      <c r="I85" s="129">
        <f>H85-G85</f>
        <v>0</v>
      </c>
      <c r="J85" s="129"/>
      <c r="K85" s="130">
        <v>0</v>
      </c>
      <c r="L85" s="130">
        <v>0</v>
      </c>
      <c r="M85" s="129">
        <f>L85-K85</f>
        <v>0</v>
      </c>
      <c r="N85" s="129"/>
      <c r="O85" s="130">
        <v>0</v>
      </c>
      <c r="P85" s="130">
        <v>0</v>
      </c>
      <c r="Q85" s="129">
        <f>P85-O85</f>
        <v>0</v>
      </c>
      <c r="R85" s="129"/>
      <c r="S85" s="128" t="s">
        <v>404</v>
      </c>
    </row>
    <row r="86" spans="1:19" ht="30" customHeight="1" x14ac:dyDescent="0.25">
      <c r="A86" s="124">
        <v>80</v>
      </c>
      <c r="B86" s="168" t="s">
        <v>213</v>
      </c>
      <c r="C86" s="140">
        <v>165</v>
      </c>
      <c r="D86" s="139">
        <v>175</v>
      </c>
      <c r="E86" s="125">
        <f>D86/C86*100</f>
        <v>106.06060606060606</v>
      </c>
      <c r="F86" s="125"/>
      <c r="G86" s="130">
        <v>10</v>
      </c>
      <c r="H86" s="130">
        <v>10</v>
      </c>
      <c r="I86" s="129">
        <f>H86-G86</f>
        <v>0</v>
      </c>
      <c r="J86" s="129"/>
      <c r="K86" s="130">
        <v>0</v>
      </c>
      <c r="L86" s="130">
        <v>0</v>
      </c>
      <c r="M86" s="129">
        <f>L86-K86</f>
        <v>0</v>
      </c>
      <c r="N86" s="129"/>
      <c r="O86" s="130">
        <v>0</v>
      </c>
      <c r="P86" s="130">
        <v>0</v>
      </c>
      <c r="Q86" s="129">
        <f>P86-O86</f>
        <v>0</v>
      </c>
      <c r="R86" s="129"/>
      <c r="S86" s="128" t="s">
        <v>128</v>
      </c>
    </row>
    <row r="87" spans="1:19" ht="30" customHeight="1" x14ac:dyDescent="0.25">
      <c r="A87" s="124">
        <v>81</v>
      </c>
      <c r="B87" s="168" t="s">
        <v>212</v>
      </c>
      <c r="C87" s="137">
        <v>360</v>
      </c>
      <c r="D87" s="136">
        <v>365</v>
      </c>
      <c r="E87" s="125">
        <f>D87/C87*100</f>
        <v>101.38888888888889</v>
      </c>
      <c r="F87" s="125"/>
      <c r="G87" s="130">
        <v>10</v>
      </c>
      <c r="H87" s="130">
        <v>10</v>
      </c>
      <c r="I87" s="129">
        <f>H87-G87</f>
        <v>0</v>
      </c>
      <c r="J87" s="129"/>
      <c r="K87" s="130">
        <v>0</v>
      </c>
      <c r="L87" s="130">
        <v>0</v>
      </c>
      <c r="M87" s="129">
        <f>L87-K87</f>
        <v>0</v>
      </c>
      <c r="N87" s="129"/>
      <c r="O87" s="130">
        <v>0</v>
      </c>
      <c r="P87" s="130">
        <v>0</v>
      </c>
      <c r="Q87" s="129">
        <f>P87-O87</f>
        <v>0</v>
      </c>
      <c r="R87" s="129"/>
      <c r="S87" s="128" t="s">
        <v>128</v>
      </c>
    </row>
    <row r="88" spans="1:19" ht="30" customHeight="1" x14ac:dyDescent="0.25">
      <c r="A88" s="124">
        <v>82</v>
      </c>
      <c r="B88" s="168" t="s">
        <v>211</v>
      </c>
      <c r="C88" s="137">
        <v>417</v>
      </c>
      <c r="D88" s="136">
        <v>417</v>
      </c>
      <c r="E88" s="125">
        <f>D88/C88*100</f>
        <v>100</v>
      </c>
      <c r="F88" s="125"/>
      <c r="G88" s="130">
        <v>10</v>
      </c>
      <c r="H88" s="130">
        <v>10</v>
      </c>
      <c r="I88" s="129">
        <f>H88-G88</f>
        <v>0</v>
      </c>
      <c r="J88" s="129"/>
      <c r="K88" s="130">
        <v>0</v>
      </c>
      <c r="L88" s="130">
        <v>0</v>
      </c>
      <c r="M88" s="129">
        <f>L88-K88</f>
        <v>0</v>
      </c>
      <c r="N88" s="129"/>
      <c r="O88" s="130">
        <v>0</v>
      </c>
      <c r="P88" s="130">
        <v>0</v>
      </c>
      <c r="Q88" s="129">
        <f>P88-O88</f>
        <v>0</v>
      </c>
      <c r="R88" s="129"/>
      <c r="S88" s="128" t="s">
        <v>128</v>
      </c>
    </row>
    <row r="89" spans="1:19" ht="30" customHeight="1" x14ac:dyDescent="0.25">
      <c r="A89" s="124">
        <v>83</v>
      </c>
      <c r="B89" s="168" t="s">
        <v>210</v>
      </c>
      <c r="C89" s="137">
        <v>490</v>
      </c>
      <c r="D89" s="136">
        <v>483</v>
      </c>
      <c r="E89" s="125">
        <f>D89/C89*100</f>
        <v>98.571428571428584</v>
      </c>
      <c r="F89" s="125"/>
      <c r="G89" s="130">
        <v>10</v>
      </c>
      <c r="H89" s="130">
        <v>10</v>
      </c>
      <c r="I89" s="129">
        <f>H89-G89</f>
        <v>0</v>
      </c>
      <c r="J89" s="129"/>
      <c r="K89" s="130">
        <v>0</v>
      </c>
      <c r="L89" s="130">
        <v>0</v>
      </c>
      <c r="M89" s="129">
        <f>L89-K89</f>
        <v>0</v>
      </c>
      <c r="N89" s="129"/>
      <c r="O89" s="130">
        <v>0</v>
      </c>
      <c r="P89" s="130">
        <v>0</v>
      </c>
      <c r="Q89" s="129">
        <f>P89-O89</f>
        <v>0</v>
      </c>
      <c r="R89" s="129"/>
      <c r="S89" s="128" t="s">
        <v>128</v>
      </c>
    </row>
    <row r="90" spans="1:19" ht="30" customHeight="1" x14ac:dyDescent="0.25">
      <c r="A90" s="124">
        <v>84</v>
      </c>
      <c r="B90" s="168" t="s">
        <v>209</v>
      </c>
      <c r="C90" s="137">
        <v>307</v>
      </c>
      <c r="D90" s="136">
        <v>309</v>
      </c>
      <c r="E90" s="125">
        <f>D90/C90*100</f>
        <v>100.65146579804561</v>
      </c>
      <c r="F90" s="125"/>
      <c r="G90" s="130">
        <v>10</v>
      </c>
      <c r="H90" s="130">
        <v>10</v>
      </c>
      <c r="I90" s="129">
        <f>H90-G90</f>
        <v>0</v>
      </c>
      <c r="J90" s="129"/>
      <c r="K90" s="130">
        <v>0</v>
      </c>
      <c r="L90" s="130">
        <v>0</v>
      </c>
      <c r="M90" s="129">
        <f>L90-K90</f>
        <v>0</v>
      </c>
      <c r="N90" s="129"/>
      <c r="O90" s="130">
        <v>0</v>
      </c>
      <c r="P90" s="130">
        <v>0</v>
      </c>
      <c r="Q90" s="129">
        <f>P90-O90</f>
        <v>0</v>
      </c>
      <c r="R90" s="129"/>
      <c r="S90" s="128" t="s">
        <v>128</v>
      </c>
    </row>
    <row r="91" spans="1:19" ht="30" customHeight="1" x14ac:dyDescent="0.25">
      <c r="A91" s="124">
        <v>85</v>
      </c>
      <c r="B91" s="168" t="s">
        <v>208</v>
      </c>
      <c r="C91" s="137">
        <v>272</v>
      </c>
      <c r="D91" s="136">
        <v>270</v>
      </c>
      <c r="E91" s="125">
        <f>D91/C91*100</f>
        <v>99.264705882352942</v>
      </c>
      <c r="F91" s="125"/>
      <c r="G91" s="130">
        <v>10</v>
      </c>
      <c r="H91" s="130">
        <v>10</v>
      </c>
      <c r="I91" s="129">
        <f>H91-G91</f>
        <v>0</v>
      </c>
      <c r="J91" s="129"/>
      <c r="K91" s="130">
        <v>0</v>
      </c>
      <c r="L91" s="130">
        <v>0</v>
      </c>
      <c r="M91" s="129">
        <f>L91-K91</f>
        <v>0</v>
      </c>
      <c r="N91" s="129"/>
      <c r="O91" s="130">
        <v>0</v>
      </c>
      <c r="P91" s="130">
        <v>0</v>
      </c>
      <c r="Q91" s="129">
        <f>P91-O91</f>
        <v>0</v>
      </c>
      <c r="R91" s="129"/>
      <c r="S91" s="128" t="s">
        <v>128</v>
      </c>
    </row>
    <row r="92" spans="1:19" ht="30" customHeight="1" x14ac:dyDescent="0.25">
      <c r="A92" s="124">
        <v>86</v>
      </c>
      <c r="B92" s="168" t="s">
        <v>207</v>
      </c>
      <c r="C92" s="137">
        <v>320</v>
      </c>
      <c r="D92" s="136">
        <v>327</v>
      </c>
      <c r="E92" s="125">
        <f>D92/C92*100</f>
        <v>102.18750000000001</v>
      </c>
      <c r="F92" s="125"/>
      <c r="G92" s="130">
        <v>10</v>
      </c>
      <c r="H92" s="130">
        <v>10</v>
      </c>
      <c r="I92" s="129">
        <f>H92-G92</f>
        <v>0</v>
      </c>
      <c r="J92" s="129"/>
      <c r="K92" s="130">
        <v>0</v>
      </c>
      <c r="L92" s="130">
        <v>0</v>
      </c>
      <c r="M92" s="129">
        <f>L92-K92</f>
        <v>0</v>
      </c>
      <c r="N92" s="129"/>
      <c r="O92" s="130">
        <v>0</v>
      </c>
      <c r="P92" s="130">
        <v>0</v>
      </c>
      <c r="Q92" s="129">
        <f>P92-O92</f>
        <v>0</v>
      </c>
      <c r="R92" s="129"/>
      <c r="S92" s="128" t="s">
        <v>128</v>
      </c>
    </row>
    <row r="93" spans="1:19" ht="12.75" x14ac:dyDescent="0.25">
      <c r="A93" s="124"/>
      <c r="B93" s="127" t="s">
        <v>206</v>
      </c>
      <c r="C93" s="135">
        <f>SUM(C7:C92)</f>
        <v>20010</v>
      </c>
      <c r="D93" s="134">
        <f>SUM(D7:D92)</f>
        <v>20059</v>
      </c>
      <c r="E93" s="125">
        <f>D93/C93*100</f>
        <v>100.24487756121938</v>
      </c>
      <c r="F93" s="134"/>
      <c r="G93" s="130"/>
      <c r="H93" s="130"/>
      <c r="I93" s="134"/>
      <c r="J93" s="134"/>
      <c r="K93" s="130"/>
      <c r="L93" s="130"/>
      <c r="M93" s="134"/>
      <c r="N93" s="134"/>
      <c r="O93" s="130"/>
      <c r="P93" s="130"/>
      <c r="Q93" s="134"/>
      <c r="R93" s="134"/>
      <c r="S93" s="128"/>
    </row>
    <row r="94" spans="1:19" ht="12.75" x14ac:dyDescent="0.25">
      <c r="A94" s="124">
        <v>1</v>
      </c>
      <c r="B94" s="127" t="s">
        <v>402</v>
      </c>
      <c r="C94" s="133">
        <v>42</v>
      </c>
      <c r="D94" s="132">
        <v>42</v>
      </c>
      <c r="E94" s="125">
        <f>D94/C94*100</f>
        <v>100</v>
      </c>
      <c r="F94" s="125"/>
      <c r="G94" s="130">
        <v>10</v>
      </c>
      <c r="H94" s="130">
        <v>10</v>
      </c>
      <c r="I94" s="129">
        <f>H94-G94</f>
        <v>0</v>
      </c>
      <c r="J94" s="129"/>
      <c r="K94" s="130">
        <v>0</v>
      </c>
      <c r="L94" s="130">
        <v>0</v>
      </c>
      <c r="M94" s="129">
        <f>L94-K94</f>
        <v>0</v>
      </c>
      <c r="N94" s="129"/>
      <c r="O94" s="130">
        <v>0</v>
      </c>
      <c r="P94" s="130">
        <v>0</v>
      </c>
      <c r="Q94" s="129">
        <f>P94-O94</f>
        <v>0</v>
      </c>
      <c r="R94" s="129"/>
      <c r="S94" s="128" t="s">
        <v>128</v>
      </c>
    </row>
    <row r="95" spans="1:19" ht="12.75" x14ac:dyDescent="0.25">
      <c r="A95" s="124">
        <v>2</v>
      </c>
      <c r="B95" s="127" t="s">
        <v>204</v>
      </c>
      <c r="C95" s="135">
        <v>105</v>
      </c>
      <c r="D95" s="134">
        <v>107</v>
      </c>
      <c r="E95" s="125">
        <f>D95/C95*100</f>
        <v>101.9047619047619</v>
      </c>
      <c r="F95" s="125"/>
      <c r="G95" s="130">
        <v>10</v>
      </c>
      <c r="H95" s="130">
        <v>10</v>
      </c>
      <c r="I95" s="129">
        <f>H95-G95</f>
        <v>0</v>
      </c>
      <c r="J95" s="129"/>
      <c r="K95" s="130">
        <v>0</v>
      </c>
      <c r="L95" s="130">
        <v>0</v>
      </c>
      <c r="M95" s="129">
        <f>L95-K95</f>
        <v>0</v>
      </c>
      <c r="N95" s="129"/>
      <c r="O95" s="130">
        <v>0</v>
      </c>
      <c r="P95" s="130">
        <v>0</v>
      </c>
      <c r="Q95" s="129">
        <f>P95-O95</f>
        <v>0</v>
      </c>
      <c r="R95" s="129"/>
      <c r="S95" s="128" t="s">
        <v>128</v>
      </c>
    </row>
    <row r="96" spans="1:19" ht="12.75" x14ac:dyDescent="0.25">
      <c r="A96" s="124">
        <v>3</v>
      </c>
      <c r="B96" s="127" t="s">
        <v>203</v>
      </c>
      <c r="C96" s="133">
        <v>53</v>
      </c>
      <c r="D96" s="132">
        <v>53</v>
      </c>
      <c r="E96" s="125">
        <f>D96/C96*100</f>
        <v>100</v>
      </c>
      <c r="F96" s="125"/>
      <c r="G96" s="130">
        <v>10</v>
      </c>
      <c r="H96" s="130">
        <v>10</v>
      </c>
      <c r="I96" s="129">
        <f>H96-G96</f>
        <v>0</v>
      </c>
      <c r="J96" s="129"/>
      <c r="K96" s="130">
        <v>0</v>
      </c>
      <c r="L96" s="130">
        <v>0</v>
      </c>
      <c r="M96" s="129">
        <f>L96-K96</f>
        <v>0</v>
      </c>
      <c r="N96" s="129"/>
      <c r="O96" s="130">
        <v>0</v>
      </c>
      <c r="P96" s="130">
        <v>0</v>
      </c>
      <c r="Q96" s="129">
        <f>P96-O96</f>
        <v>0</v>
      </c>
      <c r="R96" s="129"/>
      <c r="S96" s="128" t="s">
        <v>128</v>
      </c>
    </row>
    <row r="97" spans="1:19" ht="12.75" x14ac:dyDescent="0.25">
      <c r="A97" s="124">
        <v>4</v>
      </c>
      <c r="B97" s="127" t="s">
        <v>202</v>
      </c>
      <c r="C97" s="133">
        <v>274</v>
      </c>
      <c r="D97" s="132">
        <v>275</v>
      </c>
      <c r="E97" s="125">
        <f>D97/C97*100</f>
        <v>100.36496350364963</v>
      </c>
      <c r="F97" s="125"/>
      <c r="G97" s="130">
        <v>10</v>
      </c>
      <c r="H97" s="130">
        <v>10</v>
      </c>
      <c r="I97" s="129">
        <f>H97-G97</f>
        <v>0</v>
      </c>
      <c r="J97" s="129"/>
      <c r="K97" s="130">
        <v>0</v>
      </c>
      <c r="L97" s="130">
        <v>0</v>
      </c>
      <c r="M97" s="129">
        <f>L97-K97</f>
        <v>0</v>
      </c>
      <c r="N97" s="129"/>
      <c r="O97" s="130">
        <v>0</v>
      </c>
      <c r="P97" s="130">
        <v>0</v>
      </c>
      <c r="Q97" s="129">
        <f>P97-O97</f>
        <v>0</v>
      </c>
      <c r="R97" s="129"/>
      <c r="S97" s="128" t="s">
        <v>128</v>
      </c>
    </row>
    <row r="98" spans="1:19" ht="12.75" x14ac:dyDescent="0.25">
      <c r="A98" s="124">
        <v>5</v>
      </c>
      <c r="B98" s="127" t="s">
        <v>401</v>
      </c>
      <c r="C98" s="133">
        <v>110</v>
      </c>
      <c r="D98" s="132">
        <v>119</v>
      </c>
      <c r="E98" s="125">
        <f>D98/C98*100</f>
        <v>108.18181818181817</v>
      </c>
      <c r="F98" s="125"/>
      <c r="G98" s="130">
        <v>10</v>
      </c>
      <c r="H98" s="130">
        <v>10</v>
      </c>
      <c r="I98" s="129">
        <f>H98-G98</f>
        <v>0</v>
      </c>
      <c r="J98" s="129"/>
      <c r="K98" s="130">
        <v>0</v>
      </c>
      <c r="L98" s="130">
        <v>0</v>
      </c>
      <c r="M98" s="129">
        <f>L98-K98</f>
        <v>0</v>
      </c>
      <c r="N98" s="129"/>
      <c r="O98" s="130">
        <v>0</v>
      </c>
      <c r="P98" s="130">
        <v>0</v>
      </c>
      <c r="Q98" s="129">
        <f>P98-O98</f>
        <v>0</v>
      </c>
      <c r="R98" s="129"/>
      <c r="S98" s="128" t="s">
        <v>128</v>
      </c>
    </row>
    <row r="99" spans="1:19" ht="12.75" x14ac:dyDescent="0.25">
      <c r="A99" s="124">
        <v>6</v>
      </c>
      <c r="B99" s="127" t="s">
        <v>200</v>
      </c>
      <c r="C99" s="133">
        <v>150</v>
      </c>
      <c r="D99" s="132">
        <v>156</v>
      </c>
      <c r="E99" s="125">
        <f>D99/C99*100</f>
        <v>104</v>
      </c>
      <c r="F99" s="125"/>
      <c r="G99" s="130">
        <v>10</v>
      </c>
      <c r="H99" s="130">
        <v>10</v>
      </c>
      <c r="I99" s="129">
        <f>H99-G99</f>
        <v>0</v>
      </c>
      <c r="J99" s="129"/>
      <c r="K99" s="130">
        <v>0</v>
      </c>
      <c r="L99" s="130">
        <v>0</v>
      </c>
      <c r="M99" s="129">
        <f>L99-K99</f>
        <v>0</v>
      </c>
      <c r="N99" s="129"/>
      <c r="O99" s="130">
        <v>0</v>
      </c>
      <c r="P99" s="130">
        <v>0</v>
      </c>
      <c r="Q99" s="129">
        <f>P99-O99</f>
        <v>0</v>
      </c>
      <c r="R99" s="129"/>
      <c r="S99" s="128" t="s">
        <v>128</v>
      </c>
    </row>
    <row r="100" spans="1:19" ht="12.75" x14ac:dyDescent="0.25">
      <c r="A100" s="124">
        <v>7</v>
      </c>
      <c r="B100" s="127" t="s">
        <v>199</v>
      </c>
      <c r="C100" s="133">
        <v>103</v>
      </c>
      <c r="D100" s="132">
        <v>106</v>
      </c>
      <c r="E100" s="125">
        <f>D100/C100*100</f>
        <v>102.91262135922329</v>
      </c>
      <c r="F100" s="125"/>
      <c r="G100" s="130">
        <v>10</v>
      </c>
      <c r="H100" s="130">
        <v>10</v>
      </c>
      <c r="I100" s="129">
        <f>H100-G100</f>
        <v>0</v>
      </c>
      <c r="J100" s="129"/>
      <c r="K100" s="130">
        <v>0</v>
      </c>
      <c r="L100" s="130">
        <v>0</v>
      </c>
      <c r="M100" s="129">
        <f>L100-K100</f>
        <v>0</v>
      </c>
      <c r="N100" s="129"/>
      <c r="O100" s="130">
        <v>0</v>
      </c>
      <c r="P100" s="130">
        <v>0</v>
      </c>
      <c r="Q100" s="129">
        <f>P100-O100</f>
        <v>0</v>
      </c>
      <c r="R100" s="129"/>
      <c r="S100" s="128" t="s">
        <v>128</v>
      </c>
    </row>
    <row r="101" spans="1:19" ht="12.75" x14ac:dyDescent="0.25">
      <c r="A101" s="124">
        <v>8</v>
      </c>
      <c r="B101" s="127" t="s">
        <v>198</v>
      </c>
      <c r="C101" s="133">
        <v>113</v>
      </c>
      <c r="D101" s="132">
        <v>113</v>
      </c>
      <c r="E101" s="125">
        <f>D101/C101*100</f>
        <v>100</v>
      </c>
      <c r="F101" s="125"/>
      <c r="G101" s="130">
        <v>10</v>
      </c>
      <c r="H101" s="130">
        <v>10</v>
      </c>
      <c r="I101" s="129">
        <f>H101-G101</f>
        <v>0</v>
      </c>
      <c r="J101" s="129"/>
      <c r="K101" s="130">
        <v>0</v>
      </c>
      <c r="L101" s="130">
        <v>0</v>
      </c>
      <c r="M101" s="129">
        <f>L101-K101</f>
        <v>0</v>
      </c>
      <c r="N101" s="129"/>
      <c r="O101" s="130">
        <v>0</v>
      </c>
      <c r="P101" s="130">
        <v>0</v>
      </c>
      <c r="Q101" s="129">
        <f>P101-O101</f>
        <v>0</v>
      </c>
      <c r="R101" s="129"/>
      <c r="S101" s="128" t="s">
        <v>128</v>
      </c>
    </row>
    <row r="102" spans="1:19" ht="12.75" x14ac:dyDescent="0.25">
      <c r="A102" s="124">
        <v>9</v>
      </c>
      <c r="B102" s="127" t="s">
        <v>197</v>
      </c>
      <c r="C102" s="133">
        <v>327</v>
      </c>
      <c r="D102" s="132">
        <v>338</v>
      </c>
      <c r="E102" s="125">
        <f>D102/C102*100</f>
        <v>103.36391437308869</v>
      </c>
      <c r="F102" s="125"/>
      <c r="G102" s="130">
        <v>10</v>
      </c>
      <c r="H102" s="130">
        <v>10</v>
      </c>
      <c r="I102" s="129">
        <f>H102-G102</f>
        <v>0</v>
      </c>
      <c r="J102" s="129"/>
      <c r="K102" s="130">
        <v>0</v>
      </c>
      <c r="L102" s="130">
        <v>0</v>
      </c>
      <c r="M102" s="129">
        <f>L102-K102</f>
        <v>0</v>
      </c>
      <c r="N102" s="129"/>
      <c r="O102" s="130">
        <v>0</v>
      </c>
      <c r="P102" s="130">
        <v>0</v>
      </c>
      <c r="Q102" s="129">
        <f>P102-O102</f>
        <v>0</v>
      </c>
      <c r="R102" s="129"/>
      <c r="S102" s="128" t="s">
        <v>128</v>
      </c>
    </row>
    <row r="103" spans="1:19" ht="12.75" x14ac:dyDescent="0.25">
      <c r="A103" s="124">
        <v>10</v>
      </c>
      <c r="B103" s="127" t="s">
        <v>196</v>
      </c>
      <c r="C103" s="126">
        <v>235</v>
      </c>
      <c r="D103" s="124">
        <v>235</v>
      </c>
      <c r="E103" s="125">
        <f>D103/C103*100</f>
        <v>100</v>
      </c>
      <c r="F103" s="125"/>
      <c r="G103" s="130">
        <v>10</v>
      </c>
      <c r="H103" s="130">
        <v>10</v>
      </c>
      <c r="I103" s="129">
        <f>H103-G103</f>
        <v>0</v>
      </c>
      <c r="J103" s="129"/>
      <c r="K103" s="130">
        <v>0</v>
      </c>
      <c r="L103" s="130">
        <v>0</v>
      </c>
      <c r="M103" s="129">
        <f>L103-K103</f>
        <v>0</v>
      </c>
      <c r="N103" s="129"/>
      <c r="O103" s="130">
        <v>0</v>
      </c>
      <c r="P103" s="130">
        <v>0</v>
      </c>
      <c r="Q103" s="129">
        <f>P103-O103</f>
        <v>0</v>
      </c>
      <c r="R103" s="129"/>
      <c r="S103" s="128" t="s">
        <v>128</v>
      </c>
    </row>
    <row r="104" spans="1:19" ht="12.75" x14ac:dyDescent="0.25">
      <c r="A104" s="124">
        <v>11</v>
      </c>
      <c r="B104" s="127" t="s">
        <v>195</v>
      </c>
      <c r="C104" s="133">
        <v>245</v>
      </c>
      <c r="D104" s="132">
        <v>252</v>
      </c>
      <c r="E104" s="125">
        <f>D104/C104*100</f>
        <v>102.85714285714285</v>
      </c>
      <c r="F104" s="125"/>
      <c r="G104" s="130">
        <v>10</v>
      </c>
      <c r="H104" s="130">
        <v>10</v>
      </c>
      <c r="I104" s="129">
        <f>H104-G104</f>
        <v>0</v>
      </c>
      <c r="J104" s="129"/>
      <c r="K104" s="130">
        <v>0</v>
      </c>
      <c r="L104" s="130">
        <v>0</v>
      </c>
      <c r="M104" s="129">
        <f>L104-K104</f>
        <v>0</v>
      </c>
      <c r="N104" s="129"/>
      <c r="O104" s="130">
        <v>0</v>
      </c>
      <c r="P104" s="130">
        <v>0</v>
      </c>
      <c r="Q104" s="129">
        <f>P104-O104</f>
        <v>0</v>
      </c>
      <c r="R104" s="129"/>
      <c r="S104" s="128" t="s">
        <v>128</v>
      </c>
    </row>
    <row r="105" spans="1:19" ht="12.75" x14ac:dyDescent="0.25">
      <c r="A105" s="124">
        <v>12</v>
      </c>
      <c r="B105" s="127" t="s">
        <v>194</v>
      </c>
      <c r="C105" s="133">
        <v>120</v>
      </c>
      <c r="D105" s="132">
        <v>122</v>
      </c>
      <c r="E105" s="125">
        <f>D105/C105*100</f>
        <v>101.66666666666666</v>
      </c>
      <c r="F105" s="125"/>
      <c r="G105" s="130">
        <v>10</v>
      </c>
      <c r="H105" s="130">
        <v>10</v>
      </c>
      <c r="I105" s="129">
        <f>H105-G105</f>
        <v>0</v>
      </c>
      <c r="J105" s="129"/>
      <c r="K105" s="130">
        <v>0</v>
      </c>
      <c r="L105" s="130">
        <v>0</v>
      </c>
      <c r="M105" s="129">
        <f>L105-K105</f>
        <v>0</v>
      </c>
      <c r="N105" s="129"/>
      <c r="O105" s="130">
        <v>0</v>
      </c>
      <c r="P105" s="130">
        <v>0</v>
      </c>
      <c r="Q105" s="129">
        <f>P105-O105</f>
        <v>0</v>
      </c>
      <c r="R105" s="129"/>
      <c r="S105" s="128" t="s">
        <v>128</v>
      </c>
    </row>
    <row r="106" spans="1:19" ht="12.75" x14ac:dyDescent="0.25">
      <c r="A106" s="124">
        <v>13</v>
      </c>
      <c r="B106" s="127" t="s">
        <v>193</v>
      </c>
      <c r="C106" s="133">
        <v>155</v>
      </c>
      <c r="D106" s="132">
        <v>155</v>
      </c>
      <c r="E106" s="125">
        <f>D106/C106*100</f>
        <v>100</v>
      </c>
      <c r="F106" s="125"/>
      <c r="G106" s="130">
        <v>10</v>
      </c>
      <c r="H106" s="130">
        <v>10</v>
      </c>
      <c r="I106" s="129">
        <f>H106-G106</f>
        <v>0</v>
      </c>
      <c r="J106" s="129"/>
      <c r="K106" s="130">
        <v>0</v>
      </c>
      <c r="L106" s="130">
        <v>0</v>
      </c>
      <c r="M106" s="129">
        <f>L106-K106</f>
        <v>0</v>
      </c>
      <c r="N106" s="129"/>
      <c r="O106" s="130">
        <v>0</v>
      </c>
      <c r="P106" s="130">
        <v>0</v>
      </c>
      <c r="Q106" s="129">
        <f>P106-O106</f>
        <v>0</v>
      </c>
      <c r="R106" s="129"/>
      <c r="S106" s="128" t="s">
        <v>128</v>
      </c>
    </row>
    <row r="107" spans="1:19" ht="12.75" x14ac:dyDescent="0.25">
      <c r="A107" s="124">
        <v>14</v>
      </c>
      <c r="B107" s="127" t="s">
        <v>400</v>
      </c>
      <c r="C107" s="133">
        <v>25</v>
      </c>
      <c r="D107" s="132">
        <v>25</v>
      </c>
      <c r="E107" s="125">
        <f>D107/C107*100</f>
        <v>100</v>
      </c>
      <c r="F107" s="125"/>
      <c r="G107" s="130">
        <v>10</v>
      </c>
      <c r="H107" s="130">
        <v>10</v>
      </c>
      <c r="I107" s="129">
        <f>H107-G107</f>
        <v>0</v>
      </c>
      <c r="J107" s="129"/>
      <c r="K107" s="130">
        <v>0</v>
      </c>
      <c r="L107" s="130">
        <v>0</v>
      </c>
      <c r="M107" s="129">
        <f>L107-K107</f>
        <v>0</v>
      </c>
      <c r="N107" s="129"/>
      <c r="O107" s="130">
        <v>0</v>
      </c>
      <c r="P107" s="130">
        <v>0</v>
      </c>
      <c r="Q107" s="129">
        <f>P107-O107</f>
        <v>0</v>
      </c>
      <c r="R107" s="129"/>
      <c r="S107" s="128" t="s">
        <v>128</v>
      </c>
    </row>
    <row r="108" spans="1:19" ht="12.75" x14ac:dyDescent="0.25">
      <c r="A108" s="124">
        <v>15</v>
      </c>
      <c r="B108" s="127" t="s">
        <v>191</v>
      </c>
      <c r="C108" s="133">
        <v>343</v>
      </c>
      <c r="D108" s="132">
        <v>341</v>
      </c>
      <c r="E108" s="125">
        <f>D108/C108*100</f>
        <v>99.416909620991262</v>
      </c>
      <c r="F108" s="125"/>
      <c r="G108" s="130">
        <v>10</v>
      </c>
      <c r="H108" s="130">
        <v>10</v>
      </c>
      <c r="I108" s="129">
        <f>H108-G108</f>
        <v>0</v>
      </c>
      <c r="J108" s="129"/>
      <c r="K108" s="130">
        <v>0</v>
      </c>
      <c r="L108" s="130">
        <v>0</v>
      </c>
      <c r="M108" s="129">
        <f>L108-K108</f>
        <v>0</v>
      </c>
      <c r="N108" s="129"/>
      <c r="O108" s="130">
        <v>0</v>
      </c>
      <c r="P108" s="130">
        <v>0</v>
      </c>
      <c r="Q108" s="129">
        <f>P108-O108</f>
        <v>0</v>
      </c>
      <c r="R108" s="129"/>
      <c r="S108" s="128" t="s">
        <v>128</v>
      </c>
    </row>
    <row r="109" spans="1:19" ht="12.75" x14ac:dyDescent="0.25">
      <c r="A109" s="124">
        <v>16</v>
      </c>
      <c r="B109" s="127" t="s">
        <v>190</v>
      </c>
      <c r="C109" s="133">
        <v>115</v>
      </c>
      <c r="D109" s="132">
        <v>143</v>
      </c>
      <c r="E109" s="125">
        <f>D109/C109*100</f>
        <v>124.34782608695652</v>
      </c>
      <c r="F109" s="125"/>
      <c r="G109" s="130">
        <v>10</v>
      </c>
      <c r="H109" s="130">
        <v>10</v>
      </c>
      <c r="I109" s="129">
        <f>H109-G109</f>
        <v>0</v>
      </c>
      <c r="J109" s="129"/>
      <c r="K109" s="130">
        <v>0</v>
      </c>
      <c r="L109" s="130">
        <v>0</v>
      </c>
      <c r="M109" s="129">
        <f>L109-K109</f>
        <v>0</v>
      </c>
      <c r="N109" s="129"/>
      <c r="O109" s="130">
        <v>0</v>
      </c>
      <c r="P109" s="130">
        <v>0</v>
      </c>
      <c r="Q109" s="129">
        <f>P109-O109</f>
        <v>0</v>
      </c>
      <c r="R109" s="129"/>
      <c r="S109" s="128" t="s">
        <v>128</v>
      </c>
    </row>
    <row r="110" spans="1:19" ht="12.75" x14ac:dyDescent="0.25">
      <c r="A110" s="124">
        <v>17</v>
      </c>
      <c r="B110" s="127" t="s">
        <v>189</v>
      </c>
      <c r="C110" s="126">
        <v>50</v>
      </c>
      <c r="D110" s="124">
        <v>50</v>
      </c>
      <c r="E110" s="125">
        <f>D110/C110*100</f>
        <v>100</v>
      </c>
      <c r="F110" s="125"/>
      <c r="G110" s="130">
        <v>10</v>
      </c>
      <c r="H110" s="130">
        <v>10</v>
      </c>
      <c r="I110" s="129">
        <f>H110-G110</f>
        <v>0</v>
      </c>
      <c r="J110" s="129"/>
      <c r="K110" s="130">
        <v>0</v>
      </c>
      <c r="L110" s="130">
        <v>0</v>
      </c>
      <c r="M110" s="129">
        <f>L110-K110</f>
        <v>0</v>
      </c>
      <c r="N110" s="129"/>
      <c r="O110" s="130">
        <v>0</v>
      </c>
      <c r="P110" s="130">
        <v>0</v>
      </c>
      <c r="Q110" s="129">
        <f>P110-O110</f>
        <v>0</v>
      </c>
      <c r="R110" s="129"/>
      <c r="S110" s="128" t="s">
        <v>128</v>
      </c>
    </row>
    <row r="111" spans="1:19" ht="12.75" x14ac:dyDescent="0.25">
      <c r="A111" s="124"/>
      <c r="B111" s="127" t="s">
        <v>188</v>
      </c>
      <c r="C111" s="126">
        <f>SUM(C94:C110)</f>
        <v>2565</v>
      </c>
      <c r="D111" s="124">
        <f>SUM(D94:D110)</f>
        <v>2632</v>
      </c>
      <c r="E111" s="125">
        <f>D111/C111*100</f>
        <v>102.61208576998051</v>
      </c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3"/>
    </row>
    <row r="112" spans="1:19" ht="12.75" x14ac:dyDescent="0.25">
      <c r="A112" s="124"/>
      <c r="B112" s="127" t="s">
        <v>187</v>
      </c>
      <c r="C112" s="126">
        <f>C111+C93</f>
        <v>22575</v>
      </c>
      <c r="D112" s="124">
        <f>D111+D93</f>
        <v>22691</v>
      </c>
      <c r="E112" s="125">
        <f>D112/C112*100</f>
        <v>100.5138427464009</v>
      </c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3"/>
    </row>
    <row r="115" spans="2:14" ht="23.25" x14ac:dyDescent="0.35">
      <c r="B115" s="122" t="s">
        <v>186</v>
      </c>
      <c r="C115" s="122"/>
      <c r="D115" s="122"/>
      <c r="E115" s="122"/>
      <c r="F115" s="122"/>
      <c r="G115" s="121"/>
      <c r="H115" s="121"/>
      <c r="I115" s="121"/>
      <c r="J115" s="121"/>
      <c r="K115" s="121"/>
      <c r="L115" s="121"/>
      <c r="M115" s="121"/>
      <c r="N115" s="121"/>
    </row>
  </sheetData>
  <mergeCells count="12">
    <mergeCell ref="G3:J3"/>
    <mergeCell ref="G4:J4"/>
    <mergeCell ref="A2:S2"/>
    <mergeCell ref="A1:Q1"/>
    <mergeCell ref="A3:A5"/>
    <mergeCell ref="B3:B5"/>
    <mergeCell ref="S3:S4"/>
    <mergeCell ref="K3:N3"/>
    <mergeCell ref="K4:N4"/>
    <mergeCell ref="O3:R3"/>
    <mergeCell ref="O4:R4"/>
    <mergeCell ref="C3:F4"/>
  </mergeCells>
  <pageMargins left="0.19685039370078741" right="0.19685039370078741" top="0.39370078740157483" bottom="0.39370078740157483" header="0" footer="0"/>
  <pageSetup paperSize="9" scale="5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topLeftCell="A45" zoomScale="93" zoomScaleNormal="93" workbookViewId="0">
      <selection activeCell="H58" sqref="H58"/>
    </sheetView>
  </sheetViews>
  <sheetFormatPr defaultRowHeight="15" x14ac:dyDescent="0.25"/>
  <cols>
    <col min="2" max="2" width="12.5703125" customWidth="1"/>
    <col min="3" max="4" width="5.5703125" customWidth="1"/>
    <col min="5" max="6" width="7" customWidth="1"/>
    <col min="7" max="26" width="5.5703125" customWidth="1"/>
    <col min="27" max="27" width="15" customWidth="1"/>
  </cols>
  <sheetData>
    <row r="1" spans="1:27" ht="18.75" customHeight="1" x14ac:dyDescent="0.25">
      <c r="A1" s="90" t="s">
        <v>385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7" ht="195" customHeight="1" x14ac:dyDescent="0.25">
      <c r="A2" s="52" t="s">
        <v>0</v>
      </c>
      <c r="B2" s="192" t="s">
        <v>1</v>
      </c>
      <c r="C2" s="195" t="s">
        <v>384</v>
      </c>
      <c r="D2" s="194"/>
      <c r="E2" s="194"/>
      <c r="F2" s="193"/>
      <c r="G2" s="195" t="s">
        <v>383</v>
      </c>
      <c r="H2" s="194"/>
      <c r="I2" s="194"/>
      <c r="J2" s="193"/>
      <c r="K2" s="195" t="s">
        <v>382</v>
      </c>
      <c r="L2" s="194"/>
      <c r="M2" s="194"/>
      <c r="N2" s="193"/>
      <c r="O2" s="195" t="s">
        <v>381</v>
      </c>
      <c r="P2" s="194"/>
      <c r="Q2" s="194"/>
      <c r="R2" s="193"/>
      <c r="S2" s="195" t="s">
        <v>380</v>
      </c>
      <c r="T2" s="194"/>
      <c r="U2" s="194"/>
      <c r="V2" s="193"/>
      <c r="W2" s="195" t="s">
        <v>379</v>
      </c>
      <c r="X2" s="194"/>
      <c r="Y2" s="194"/>
      <c r="Z2" s="193"/>
      <c r="AA2" s="154"/>
    </row>
    <row r="3" spans="1:27" ht="29.25" customHeight="1" x14ac:dyDescent="0.25">
      <c r="A3" s="52"/>
      <c r="B3" s="192"/>
      <c r="C3" s="195" t="s">
        <v>378</v>
      </c>
      <c r="D3" s="194"/>
      <c r="E3" s="194"/>
      <c r="F3" s="193"/>
      <c r="G3" s="195" t="s">
        <v>377</v>
      </c>
      <c r="H3" s="194"/>
      <c r="I3" s="194"/>
      <c r="J3" s="193"/>
      <c r="K3" s="195" t="s">
        <v>299</v>
      </c>
      <c r="L3" s="194"/>
      <c r="M3" s="194"/>
      <c r="N3" s="193"/>
      <c r="O3" s="195" t="s">
        <v>376</v>
      </c>
      <c r="P3" s="194"/>
      <c r="Q3" s="194"/>
      <c r="R3" s="193"/>
      <c r="S3" s="195" t="s">
        <v>375</v>
      </c>
      <c r="T3" s="194"/>
      <c r="U3" s="194"/>
      <c r="V3" s="193"/>
      <c r="W3" s="195" t="s">
        <v>375</v>
      </c>
      <c r="X3" s="194"/>
      <c r="Y3" s="194"/>
      <c r="Z3" s="193"/>
      <c r="AA3" s="154"/>
    </row>
    <row r="4" spans="1:27" ht="271.5" customHeight="1" x14ac:dyDescent="0.25">
      <c r="A4" s="52"/>
      <c r="B4" s="192"/>
      <c r="C4" s="191" t="s">
        <v>2</v>
      </c>
      <c r="D4" s="191" t="s">
        <v>58</v>
      </c>
      <c r="E4" s="191" t="s">
        <v>59</v>
      </c>
      <c r="F4" s="191" t="s">
        <v>60</v>
      </c>
      <c r="G4" s="191" t="s">
        <v>2</v>
      </c>
      <c r="H4" s="191" t="s">
        <v>58</v>
      </c>
      <c r="I4" s="191" t="s">
        <v>59</v>
      </c>
      <c r="J4" s="191" t="s">
        <v>60</v>
      </c>
      <c r="K4" s="191" t="s">
        <v>2</v>
      </c>
      <c r="L4" s="191" t="s">
        <v>58</v>
      </c>
      <c r="M4" s="191" t="s">
        <v>59</v>
      </c>
      <c r="N4" s="191" t="s">
        <v>60</v>
      </c>
      <c r="O4" s="191" t="s">
        <v>2</v>
      </c>
      <c r="P4" s="191" t="s">
        <v>58</v>
      </c>
      <c r="Q4" s="191" t="s">
        <v>59</v>
      </c>
      <c r="R4" s="191" t="s">
        <v>60</v>
      </c>
      <c r="S4" s="191" t="s">
        <v>2</v>
      </c>
      <c r="T4" s="191" t="s">
        <v>58</v>
      </c>
      <c r="U4" s="191" t="s">
        <v>59</v>
      </c>
      <c r="V4" s="191" t="s">
        <v>60</v>
      </c>
      <c r="W4" s="191" t="s">
        <v>2</v>
      </c>
      <c r="X4" s="191" t="s">
        <v>58</v>
      </c>
      <c r="Y4" s="191" t="s">
        <v>59</v>
      </c>
      <c r="Z4" s="191" t="s">
        <v>60</v>
      </c>
      <c r="AA4" s="43" t="s">
        <v>131</v>
      </c>
    </row>
    <row r="5" spans="1:27" ht="30" customHeight="1" x14ac:dyDescent="0.25">
      <c r="A5" s="2" t="s">
        <v>4</v>
      </c>
      <c r="B5" s="190" t="s">
        <v>5</v>
      </c>
      <c r="C5" s="189">
        <v>1</v>
      </c>
      <c r="D5" s="189">
        <v>2</v>
      </c>
      <c r="E5" s="189" t="s">
        <v>6</v>
      </c>
      <c r="F5" s="189">
        <v>4</v>
      </c>
      <c r="G5" s="189">
        <v>5</v>
      </c>
      <c r="H5" s="189">
        <v>6</v>
      </c>
      <c r="I5" s="189" t="s">
        <v>61</v>
      </c>
      <c r="J5" s="189">
        <v>8</v>
      </c>
      <c r="K5" s="189">
        <v>9</v>
      </c>
      <c r="L5" s="189">
        <v>10</v>
      </c>
      <c r="M5" s="189" t="s">
        <v>62</v>
      </c>
      <c r="N5" s="189">
        <v>12</v>
      </c>
      <c r="O5" s="189">
        <v>13</v>
      </c>
      <c r="P5" s="189">
        <v>14</v>
      </c>
      <c r="Q5" s="189" t="s">
        <v>7</v>
      </c>
      <c r="R5" s="189">
        <v>16</v>
      </c>
      <c r="S5" s="189">
        <v>17</v>
      </c>
      <c r="T5" s="189">
        <v>18</v>
      </c>
      <c r="U5" s="189" t="s">
        <v>63</v>
      </c>
      <c r="V5" s="189">
        <v>20</v>
      </c>
      <c r="W5" s="189">
        <v>21</v>
      </c>
      <c r="X5" s="189">
        <v>22</v>
      </c>
      <c r="Y5" s="189" t="s">
        <v>64</v>
      </c>
      <c r="Z5" s="189">
        <v>24</v>
      </c>
      <c r="AA5" s="188">
        <v>25</v>
      </c>
    </row>
    <row r="6" spans="1:27" ht="27.75" customHeight="1" x14ac:dyDescent="0.25">
      <c r="A6" s="11">
        <v>1</v>
      </c>
      <c r="B6" s="179" t="s">
        <v>374</v>
      </c>
      <c r="C6" s="183">
        <v>13680</v>
      </c>
      <c r="D6" s="183">
        <v>13680</v>
      </c>
      <c r="E6" s="180">
        <f>D6/C6*100-100</f>
        <v>0</v>
      </c>
      <c r="F6" s="182">
        <v>0</v>
      </c>
      <c r="G6" s="183">
        <v>95</v>
      </c>
      <c r="H6" s="183">
        <v>95</v>
      </c>
      <c r="I6" s="180">
        <f>H6/G6*100-100</f>
        <v>0</v>
      </c>
      <c r="J6" s="182">
        <v>0</v>
      </c>
      <c r="K6" s="183">
        <v>1710</v>
      </c>
      <c r="L6" s="183">
        <v>1710</v>
      </c>
      <c r="M6" s="180">
        <f>L6/K6*100-100</f>
        <v>0</v>
      </c>
      <c r="N6" s="182">
        <v>0</v>
      </c>
      <c r="O6" s="183">
        <v>602</v>
      </c>
      <c r="P6" s="183">
        <v>602</v>
      </c>
      <c r="Q6" s="180">
        <f>P6/O6*100-100</f>
        <v>0</v>
      </c>
      <c r="R6" s="182">
        <v>0</v>
      </c>
      <c r="S6" s="179"/>
      <c r="T6" s="179"/>
      <c r="U6" s="180"/>
      <c r="V6" s="182"/>
      <c r="W6" s="179"/>
      <c r="X6" s="179"/>
      <c r="Y6" s="180"/>
      <c r="Z6" s="179"/>
      <c r="AA6" s="170" t="s">
        <v>128</v>
      </c>
    </row>
    <row r="7" spans="1:27" x14ac:dyDescent="0.25">
      <c r="A7" s="187">
        <v>2</v>
      </c>
      <c r="B7" s="184" t="s">
        <v>373</v>
      </c>
      <c r="C7" s="183">
        <v>5040</v>
      </c>
      <c r="D7" s="183">
        <v>5040</v>
      </c>
      <c r="E7" s="180">
        <f>D7/C7*100-100</f>
        <v>0</v>
      </c>
      <c r="F7" s="182">
        <v>0</v>
      </c>
      <c r="G7" s="183">
        <v>35</v>
      </c>
      <c r="H7" s="183">
        <v>36</v>
      </c>
      <c r="I7" s="180">
        <f>H7/G7*100-100</f>
        <v>2.857142857142847</v>
      </c>
      <c r="J7" s="182">
        <v>0</v>
      </c>
      <c r="K7" s="183">
        <v>630</v>
      </c>
      <c r="L7" s="183">
        <v>630</v>
      </c>
      <c r="M7" s="180">
        <f>L7/K7*100-100</f>
        <v>0</v>
      </c>
      <c r="N7" s="182">
        <v>0</v>
      </c>
      <c r="O7" s="182">
        <v>74</v>
      </c>
      <c r="P7" s="182">
        <v>109</v>
      </c>
      <c r="Q7" s="180">
        <f>P7/O7*100-100</f>
        <v>47.297297297297291</v>
      </c>
      <c r="R7" s="182">
        <v>0</v>
      </c>
      <c r="S7" s="181"/>
      <c r="T7" s="181"/>
      <c r="U7" s="180"/>
      <c r="V7" s="182"/>
      <c r="W7" s="181"/>
      <c r="X7" s="181"/>
      <c r="Y7" s="180"/>
      <c r="Z7" s="179"/>
      <c r="AA7" s="170" t="s">
        <v>128</v>
      </c>
    </row>
    <row r="8" spans="1:27" x14ac:dyDescent="0.25">
      <c r="A8" s="185">
        <v>3</v>
      </c>
      <c r="B8" s="184" t="s">
        <v>372</v>
      </c>
      <c r="C8" s="183">
        <v>14400</v>
      </c>
      <c r="D8" s="183">
        <v>14400</v>
      </c>
      <c r="E8" s="180">
        <f>D8/C8*100-100</f>
        <v>0</v>
      </c>
      <c r="F8" s="182">
        <v>0</v>
      </c>
      <c r="G8" s="183">
        <v>100</v>
      </c>
      <c r="H8" s="183">
        <v>100</v>
      </c>
      <c r="I8" s="180">
        <f>H8/G8*100-100</f>
        <v>0</v>
      </c>
      <c r="J8" s="182">
        <v>0</v>
      </c>
      <c r="K8" s="183">
        <v>1890</v>
      </c>
      <c r="L8" s="183">
        <v>1890</v>
      </c>
      <c r="M8" s="180">
        <f>L8/K8*100-100</f>
        <v>0</v>
      </c>
      <c r="N8" s="182">
        <v>0</v>
      </c>
      <c r="O8" s="182">
        <v>322</v>
      </c>
      <c r="P8" s="182">
        <v>350</v>
      </c>
      <c r="Q8" s="180">
        <f>P8/O8*100-100</f>
        <v>8.6956521739130324</v>
      </c>
      <c r="R8" s="182">
        <v>0</v>
      </c>
      <c r="S8" s="181"/>
      <c r="T8" s="181"/>
      <c r="U8" s="180"/>
      <c r="V8" s="182"/>
      <c r="W8" s="181"/>
      <c r="X8" s="181"/>
      <c r="Y8" s="180"/>
      <c r="Z8" s="179"/>
      <c r="AA8" s="170" t="s">
        <v>128</v>
      </c>
    </row>
    <row r="9" spans="1:27" x14ac:dyDescent="0.25">
      <c r="A9" s="185">
        <v>4</v>
      </c>
      <c r="B9" s="184" t="s">
        <v>371</v>
      </c>
      <c r="C9" s="183">
        <v>10800</v>
      </c>
      <c r="D9" s="183">
        <v>7920</v>
      </c>
      <c r="E9" s="180">
        <f>D9/C9*100-100</f>
        <v>-26.666666666666671</v>
      </c>
      <c r="F9" s="182">
        <v>0</v>
      </c>
      <c r="G9" s="183">
        <v>75</v>
      </c>
      <c r="H9" s="183">
        <v>55</v>
      </c>
      <c r="I9" s="180">
        <f>H9/G9*100-100</f>
        <v>-26.666666666666671</v>
      </c>
      <c r="J9" s="182">
        <v>0</v>
      </c>
      <c r="K9" s="183">
        <v>1350</v>
      </c>
      <c r="L9" s="183">
        <v>990</v>
      </c>
      <c r="M9" s="180">
        <f>L9/K9*100-100</f>
        <v>-26.666666666666671</v>
      </c>
      <c r="N9" s="182">
        <v>0</v>
      </c>
      <c r="O9" s="182">
        <v>344</v>
      </c>
      <c r="P9" s="182">
        <v>554</v>
      </c>
      <c r="Q9" s="180">
        <f>P9/O9*100-100</f>
        <v>61.046511627906966</v>
      </c>
      <c r="R9" s="182">
        <v>0</v>
      </c>
      <c r="S9" s="181"/>
      <c r="T9" s="181"/>
      <c r="U9" s="180"/>
      <c r="V9" s="182"/>
      <c r="W9" s="181"/>
      <c r="X9" s="181"/>
      <c r="Y9" s="180"/>
      <c r="Z9" s="179"/>
      <c r="AA9" s="170" t="s">
        <v>334</v>
      </c>
    </row>
    <row r="10" spans="1:27" x14ac:dyDescent="0.25">
      <c r="A10" s="185">
        <v>5</v>
      </c>
      <c r="B10" s="184" t="s">
        <v>370</v>
      </c>
      <c r="C10" s="183">
        <v>4320</v>
      </c>
      <c r="D10" s="183">
        <v>4320</v>
      </c>
      <c r="E10" s="180">
        <f>D10/C10*100-100</f>
        <v>0</v>
      </c>
      <c r="F10" s="182">
        <v>0</v>
      </c>
      <c r="G10" s="183">
        <v>30</v>
      </c>
      <c r="H10" s="183">
        <v>30</v>
      </c>
      <c r="I10" s="180">
        <f>H10/G10*100-100</f>
        <v>0</v>
      </c>
      <c r="J10" s="182">
        <v>0</v>
      </c>
      <c r="K10" s="183">
        <v>540</v>
      </c>
      <c r="L10" s="183">
        <v>540</v>
      </c>
      <c r="M10" s="180">
        <f>L10/K10*100-100</f>
        <v>0</v>
      </c>
      <c r="N10" s="182">
        <v>0</v>
      </c>
      <c r="O10" s="182">
        <v>78</v>
      </c>
      <c r="P10" s="182">
        <v>78</v>
      </c>
      <c r="Q10" s="180">
        <f>P10/O10*100-100</f>
        <v>0</v>
      </c>
      <c r="R10" s="182">
        <v>0</v>
      </c>
      <c r="S10" s="181"/>
      <c r="T10" s="181"/>
      <c r="U10" s="180"/>
      <c r="V10" s="182"/>
      <c r="W10" s="181"/>
      <c r="X10" s="181"/>
      <c r="Y10" s="180"/>
      <c r="Z10" s="179"/>
      <c r="AA10" s="170" t="s">
        <v>128</v>
      </c>
    </row>
    <row r="11" spans="1:27" x14ac:dyDescent="0.25">
      <c r="A11" s="185">
        <v>6</v>
      </c>
      <c r="B11" s="184" t="s">
        <v>369</v>
      </c>
      <c r="C11" s="183">
        <v>5040</v>
      </c>
      <c r="D11" s="183">
        <v>5040</v>
      </c>
      <c r="E11" s="180">
        <f>D11/C11*100-100</f>
        <v>0</v>
      </c>
      <c r="F11" s="182">
        <v>0</v>
      </c>
      <c r="G11" s="183">
        <v>40</v>
      </c>
      <c r="H11" s="183">
        <v>40</v>
      </c>
      <c r="I11" s="180">
        <f>H11/G11*100-100</f>
        <v>0</v>
      </c>
      <c r="J11" s="182">
        <v>0</v>
      </c>
      <c r="K11" s="183">
        <v>630</v>
      </c>
      <c r="L11" s="183">
        <v>630</v>
      </c>
      <c r="M11" s="180">
        <f>L11/K11*100-100</f>
        <v>0</v>
      </c>
      <c r="N11" s="182">
        <v>0</v>
      </c>
      <c r="O11" s="182">
        <v>404</v>
      </c>
      <c r="P11" s="182">
        <v>404</v>
      </c>
      <c r="Q11" s="180">
        <f>P11/O11*100-100</f>
        <v>0</v>
      </c>
      <c r="R11" s="182">
        <v>0</v>
      </c>
      <c r="S11" s="181"/>
      <c r="T11" s="181"/>
      <c r="U11" s="180"/>
      <c r="V11" s="182"/>
      <c r="W11" s="181"/>
      <c r="X11" s="181"/>
      <c r="Y11" s="180"/>
      <c r="Z11" s="179"/>
      <c r="AA11" s="170" t="s">
        <v>128</v>
      </c>
    </row>
    <row r="12" spans="1:27" x14ac:dyDescent="0.25">
      <c r="A12" s="185">
        <v>7</v>
      </c>
      <c r="B12" s="184" t="s">
        <v>368</v>
      </c>
      <c r="C12" s="183">
        <v>7920</v>
      </c>
      <c r="D12" s="183">
        <v>9648</v>
      </c>
      <c r="E12" s="180">
        <f>D12/C12*100-100</f>
        <v>21.818181818181827</v>
      </c>
      <c r="F12" s="182">
        <v>0</v>
      </c>
      <c r="G12" s="183">
        <v>55</v>
      </c>
      <c r="H12" s="183">
        <v>67</v>
      </c>
      <c r="I12" s="180">
        <f>H12/G12*100-100</f>
        <v>21.818181818181827</v>
      </c>
      <c r="J12" s="182">
        <v>0</v>
      </c>
      <c r="K12" s="183">
        <v>990</v>
      </c>
      <c r="L12" s="183">
        <v>1206</v>
      </c>
      <c r="M12" s="180">
        <f>L12/K12*100-100</f>
        <v>21.818181818181827</v>
      </c>
      <c r="N12" s="182">
        <v>0</v>
      </c>
      <c r="O12" s="182">
        <v>430</v>
      </c>
      <c r="P12" s="182">
        <v>430</v>
      </c>
      <c r="Q12" s="180">
        <f>P12/O12*100-100</f>
        <v>0</v>
      </c>
      <c r="R12" s="182">
        <v>0</v>
      </c>
      <c r="S12" s="181"/>
      <c r="T12" s="181"/>
      <c r="U12" s="180"/>
      <c r="V12" s="182"/>
      <c r="W12" s="181"/>
      <c r="X12" s="181"/>
      <c r="Y12" s="180"/>
      <c r="Z12" s="179"/>
      <c r="AA12" s="170" t="s">
        <v>326</v>
      </c>
    </row>
    <row r="13" spans="1:27" x14ac:dyDescent="0.25">
      <c r="A13" s="185">
        <v>8</v>
      </c>
      <c r="B13" s="184" t="s">
        <v>367</v>
      </c>
      <c r="C13" s="183">
        <v>13770</v>
      </c>
      <c r="D13" s="183">
        <v>12474</v>
      </c>
      <c r="E13" s="180">
        <f>D13/C13*100-100</f>
        <v>-9.4117647058823479</v>
      </c>
      <c r="F13" s="182">
        <v>0</v>
      </c>
      <c r="G13" s="183">
        <v>85</v>
      </c>
      <c r="H13" s="183">
        <v>77</v>
      </c>
      <c r="I13" s="180">
        <f>H13/G13*100-100</f>
        <v>-9.4117647058823479</v>
      </c>
      <c r="J13" s="182">
        <v>0</v>
      </c>
      <c r="K13" s="183">
        <v>1530</v>
      </c>
      <c r="L13" s="183">
        <v>1386</v>
      </c>
      <c r="M13" s="180">
        <f>L13/K13*100-100</f>
        <v>-9.4117647058823479</v>
      </c>
      <c r="N13" s="182">
        <v>0</v>
      </c>
      <c r="O13" s="182">
        <v>575</v>
      </c>
      <c r="P13" s="182">
        <v>823</v>
      </c>
      <c r="Q13" s="180">
        <f>P13/O13*100-100</f>
        <v>43.130434782608688</v>
      </c>
      <c r="R13" s="182">
        <v>0</v>
      </c>
      <c r="S13" s="181"/>
      <c r="T13" s="181"/>
      <c r="U13" s="180"/>
      <c r="V13" s="182"/>
      <c r="W13" s="181"/>
      <c r="X13" s="181"/>
      <c r="Y13" s="180"/>
      <c r="Z13" s="179"/>
      <c r="AA13" s="170" t="s">
        <v>334</v>
      </c>
    </row>
    <row r="14" spans="1:27" x14ac:dyDescent="0.25">
      <c r="A14" s="185">
        <v>9</v>
      </c>
      <c r="B14" s="184" t="s">
        <v>366</v>
      </c>
      <c r="C14" s="183">
        <v>8640</v>
      </c>
      <c r="D14" s="183">
        <v>8640</v>
      </c>
      <c r="E14" s="180">
        <f>D14/C14*100-100</f>
        <v>0</v>
      </c>
      <c r="F14" s="182">
        <v>0</v>
      </c>
      <c r="G14" s="183">
        <v>60</v>
      </c>
      <c r="H14" s="183">
        <v>60</v>
      </c>
      <c r="I14" s="180">
        <f>H14/G14*100-100</f>
        <v>0</v>
      </c>
      <c r="J14" s="182">
        <v>0</v>
      </c>
      <c r="K14" s="183">
        <v>1530</v>
      </c>
      <c r="L14" s="183">
        <v>1080</v>
      </c>
      <c r="M14" s="180">
        <f>L14/K14*100-100</f>
        <v>-29.411764705882348</v>
      </c>
      <c r="N14" s="182">
        <v>0</v>
      </c>
      <c r="O14" s="182">
        <v>234</v>
      </c>
      <c r="P14" s="182">
        <v>519</v>
      </c>
      <c r="Q14" s="180">
        <f>P14/O14*100-100</f>
        <v>121.7948717948718</v>
      </c>
      <c r="R14" s="182">
        <v>0</v>
      </c>
      <c r="S14" s="181">
        <v>30</v>
      </c>
      <c r="T14" s="181">
        <v>30</v>
      </c>
      <c r="U14" s="180">
        <v>0</v>
      </c>
      <c r="V14" s="182">
        <v>1</v>
      </c>
      <c r="W14" s="181"/>
      <c r="X14" s="181"/>
      <c r="Y14" s="180"/>
      <c r="Z14" s="179"/>
      <c r="AA14" s="170" t="s">
        <v>128</v>
      </c>
    </row>
    <row r="15" spans="1:27" x14ac:dyDescent="0.25">
      <c r="A15" s="185">
        <v>10</v>
      </c>
      <c r="B15" s="184" t="s">
        <v>365</v>
      </c>
      <c r="C15" s="183">
        <v>7920</v>
      </c>
      <c r="D15" s="183">
        <v>7920</v>
      </c>
      <c r="E15" s="180">
        <f>D15/C15*100-100</f>
        <v>0</v>
      </c>
      <c r="F15" s="182">
        <v>0</v>
      </c>
      <c r="G15" s="183">
        <v>55</v>
      </c>
      <c r="H15" s="183">
        <v>55</v>
      </c>
      <c r="I15" s="180">
        <f>H15/G15*100-100</f>
        <v>0</v>
      </c>
      <c r="J15" s="182">
        <v>0</v>
      </c>
      <c r="K15" s="183">
        <v>990</v>
      </c>
      <c r="L15" s="183">
        <v>990</v>
      </c>
      <c r="M15" s="180">
        <f>L15/K15*100-100</f>
        <v>0</v>
      </c>
      <c r="N15" s="182">
        <v>0</v>
      </c>
      <c r="O15" s="182">
        <v>474</v>
      </c>
      <c r="P15" s="182">
        <v>474</v>
      </c>
      <c r="Q15" s="180">
        <f>P15/O15*100-100</f>
        <v>0</v>
      </c>
      <c r="R15" s="182">
        <v>0</v>
      </c>
      <c r="S15" s="181"/>
      <c r="T15" s="181"/>
      <c r="U15" s="180"/>
      <c r="V15" s="182"/>
      <c r="W15" s="181"/>
      <c r="X15" s="181"/>
      <c r="Y15" s="180"/>
      <c r="Z15" s="179"/>
      <c r="AA15" s="170" t="s">
        <v>128</v>
      </c>
    </row>
    <row r="16" spans="1:27" x14ac:dyDescent="0.25">
      <c r="A16" s="185">
        <v>11</v>
      </c>
      <c r="B16" s="184" t="s">
        <v>364</v>
      </c>
      <c r="C16" s="183">
        <v>9360</v>
      </c>
      <c r="D16" s="183">
        <v>9360</v>
      </c>
      <c r="E16" s="180">
        <f>D16/C16*100-100</f>
        <v>0</v>
      </c>
      <c r="F16" s="182">
        <v>0</v>
      </c>
      <c r="G16" s="183">
        <v>65</v>
      </c>
      <c r="H16" s="183">
        <v>65</v>
      </c>
      <c r="I16" s="180">
        <f>H16/G16*100-100</f>
        <v>0</v>
      </c>
      <c r="J16" s="182">
        <v>0</v>
      </c>
      <c r="K16" s="183">
        <v>1170</v>
      </c>
      <c r="L16" s="183">
        <v>1170</v>
      </c>
      <c r="M16" s="180">
        <f>L16/K16*100-100</f>
        <v>0</v>
      </c>
      <c r="N16" s="182">
        <v>0</v>
      </c>
      <c r="O16" s="182">
        <v>226</v>
      </c>
      <c r="P16" s="182">
        <v>226</v>
      </c>
      <c r="Q16" s="180">
        <f>P16/O16*100-100</f>
        <v>0</v>
      </c>
      <c r="R16" s="182">
        <v>0</v>
      </c>
      <c r="S16" s="181"/>
      <c r="T16" s="181"/>
      <c r="U16" s="180"/>
      <c r="V16" s="182"/>
      <c r="W16" s="181"/>
      <c r="X16" s="181"/>
      <c r="Y16" s="180"/>
      <c r="Z16" s="179"/>
      <c r="AA16" s="170" t="s">
        <v>128</v>
      </c>
    </row>
    <row r="17" spans="1:30" x14ac:dyDescent="0.25">
      <c r="A17" s="185">
        <v>12</v>
      </c>
      <c r="B17" s="184" t="s">
        <v>363</v>
      </c>
      <c r="C17" s="183">
        <v>11340</v>
      </c>
      <c r="D17" s="183">
        <v>11340</v>
      </c>
      <c r="E17" s="180">
        <f>D17/C17*100-100</f>
        <v>0</v>
      </c>
      <c r="F17" s="182">
        <v>0</v>
      </c>
      <c r="G17" s="183">
        <v>70</v>
      </c>
      <c r="H17" s="183">
        <v>70</v>
      </c>
      <c r="I17" s="180">
        <f>H17/G17*100-100</f>
        <v>0</v>
      </c>
      <c r="J17" s="182">
        <v>0</v>
      </c>
      <c r="K17" s="183">
        <v>1260</v>
      </c>
      <c r="L17" s="183">
        <v>1260</v>
      </c>
      <c r="M17" s="180">
        <f>L17/K17*100-100</f>
        <v>0</v>
      </c>
      <c r="N17" s="182">
        <v>0</v>
      </c>
      <c r="O17" s="182">
        <v>998</v>
      </c>
      <c r="P17" s="182">
        <v>1654</v>
      </c>
      <c r="Q17" s="180">
        <f>P17/O17*100-100</f>
        <v>65.731462925851702</v>
      </c>
      <c r="R17" s="182">
        <v>0</v>
      </c>
      <c r="S17" s="181"/>
      <c r="T17" s="181"/>
      <c r="U17" s="180"/>
      <c r="V17" s="182"/>
      <c r="W17" s="181"/>
      <c r="X17" s="181"/>
      <c r="Y17" s="180"/>
      <c r="Z17" s="179"/>
      <c r="AA17" s="170" t="s">
        <v>128</v>
      </c>
    </row>
    <row r="18" spans="1:30" x14ac:dyDescent="0.25">
      <c r="A18" s="185">
        <v>13</v>
      </c>
      <c r="B18" s="184" t="s">
        <v>362</v>
      </c>
      <c r="C18" s="183">
        <v>12240</v>
      </c>
      <c r="D18" s="183">
        <v>14256</v>
      </c>
      <c r="E18" s="180">
        <f>D18/C18*100-100</f>
        <v>16.47058823529413</v>
      </c>
      <c r="F18" s="182">
        <v>0</v>
      </c>
      <c r="G18" s="183">
        <v>85</v>
      </c>
      <c r="H18" s="183">
        <v>99</v>
      </c>
      <c r="I18" s="180">
        <f>H18/G18*100-100</f>
        <v>16.47058823529413</v>
      </c>
      <c r="J18" s="182">
        <v>0</v>
      </c>
      <c r="K18" s="183">
        <v>1530</v>
      </c>
      <c r="L18" s="183">
        <v>1782</v>
      </c>
      <c r="M18" s="180">
        <f>L18/K18*100-100</f>
        <v>16.47058823529413</v>
      </c>
      <c r="N18" s="182">
        <v>0</v>
      </c>
      <c r="O18" s="182">
        <v>465</v>
      </c>
      <c r="P18" s="182">
        <v>465</v>
      </c>
      <c r="Q18" s="180">
        <f>P18/O18*100-100</f>
        <v>0</v>
      </c>
      <c r="R18" s="182">
        <v>0</v>
      </c>
      <c r="S18" s="181"/>
      <c r="T18" s="181"/>
      <c r="U18" s="180"/>
      <c r="V18" s="182"/>
      <c r="W18" s="181"/>
      <c r="X18" s="181"/>
      <c r="Y18" s="180"/>
      <c r="Z18" s="179"/>
      <c r="AA18" s="170" t="s">
        <v>128</v>
      </c>
    </row>
    <row r="19" spans="1:30" x14ac:dyDescent="0.25">
      <c r="A19" s="185">
        <v>14</v>
      </c>
      <c r="B19" s="184" t="s">
        <v>361</v>
      </c>
      <c r="C19" s="183">
        <v>11520</v>
      </c>
      <c r="D19" s="183">
        <v>11520</v>
      </c>
      <c r="E19" s="180">
        <f>D19/C19*100-100</f>
        <v>0</v>
      </c>
      <c r="F19" s="182">
        <v>0</v>
      </c>
      <c r="G19" s="183">
        <v>80</v>
      </c>
      <c r="H19" s="183">
        <v>80</v>
      </c>
      <c r="I19" s="180">
        <f>H19/G19*100-100</f>
        <v>0</v>
      </c>
      <c r="J19" s="182">
        <v>0</v>
      </c>
      <c r="K19" s="183">
        <v>1440</v>
      </c>
      <c r="L19" s="183">
        <v>1440</v>
      </c>
      <c r="M19" s="180">
        <f>L19/K19*100-100</f>
        <v>0</v>
      </c>
      <c r="N19" s="182">
        <v>0</v>
      </c>
      <c r="O19" s="182">
        <v>498</v>
      </c>
      <c r="P19" s="182">
        <v>498</v>
      </c>
      <c r="Q19" s="180">
        <f>P19/O19*100-100</f>
        <v>0</v>
      </c>
      <c r="R19" s="182">
        <v>0</v>
      </c>
      <c r="S19" s="181"/>
      <c r="T19" s="181"/>
      <c r="U19" s="180"/>
      <c r="V19" s="182"/>
      <c r="W19" s="181"/>
      <c r="X19" s="181"/>
      <c r="Y19" s="180"/>
      <c r="Z19" s="179"/>
      <c r="AA19" s="170" t="s">
        <v>128</v>
      </c>
    </row>
    <row r="20" spans="1:30" x14ac:dyDescent="0.25">
      <c r="A20" s="185">
        <v>15</v>
      </c>
      <c r="B20" s="184" t="s">
        <v>360</v>
      </c>
      <c r="C20" s="183">
        <v>3600</v>
      </c>
      <c r="D20" s="183">
        <v>3600</v>
      </c>
      <c r="E20" s="180">
        <f>D20/C20*100-100</f>
        <v>0</v>
      </c>
      <c r="F20" s="182">
        <v>0</v>
      </c>
      <c r="G20" s="183">
        <v>25</v>
      </c>
      <c r="H20" s="183">
        <v>25</v>
      </c>
      <c r="I20" s="180">
        <f>H20/G20*100-100</f>
        <v>0</v>
      </c>
      <c r="J20" s="182">
        <v>0</v>
      </c>
      <c r="K20" s="183">
        <v>450</v>
      </c>
      <c r="L20" s="183">
        <v>450</v>
      </c>
      <c r="M20" s="180">
        <f>L20/K20*100-100</f>
        <v>0</v>
      </c>
      <c r="N20" s="182">
        <v>0</v>
      </c>
      <c r="O20" s="182">
        <v>197</v>
      </c>
      <c r="P20" s="182">
        <v>197</v>
      </c>
      <c r="Q20" s="180">
        <f>P20/O20*100-100</f>
        <v>0</v>
      </c>
      <c r="R20" s="182">
        <v>0</v>
      </c>
      <c r="S20" s="181"/>
      <c r="T20" s="181"/>
      <c r="U20" s="180"/>
      <c r="V20" s="182"/>
      <c r="W20" s="181"/>
      <c r="X20" s="181"/>
      <c r="Y20" s="180"/>
      <c r="Z20" s="179"/>
      <c r="AA20" s="170" t="s">
        <v>128</v>
      </c>
    </row>
    <row r="21" spans="1:30" ht="15" customHeight="1" x14ac:dyDescent="0.25">
      <c r="A21" s="185">
        <v>16</v>
      </c>
      <c r="B21" s="181" t="s">
        <v>359</v>
      </c>
      <c r="C21" s="183">
        <v>44640</v>
      </c>
      <c r="D21" s="183">
        <v>35280</v>
      </c>
      <c r="E21" s="180">
        <v>-21</v>
      </c>
      <c r="F21" s="182">
        <v>0</v>
      </c>
      <c r="G21" s="183">
        <v>310</v>
      </c>
      <c r="H21" s="183">
        <v>245</v>
      </c>
      <c r="I21" s="180">
        <f>H21/G21*100-100</f>
        <v>-20.967741935483872</v>
      </c>
      <c r="J21" s="182">
        <v>0</v>
      </c>
      <c r="K21" s="183">
        <v>5580</v>
      </c>
      <c r="L21" s="183">
        <v>4410</v>
      </c>
      <c r="M21" s="180">
        <f>L21/K21*100-100</f>
        <v>-20.967741935483872</v>
      </c>
      <c r="N21" s="182">
        <v>0</v>
      </c>
      <c r="O21" s="182">
        <v>860</v>
      </c>
      <c r="P21" s="182">
        <v>860</v>
      </c>
      <c r="Q21" s="180">
        <f>P21/O21*100-100</f>
        <v>0</v>
      </c>
      <c r="R21" s="182">
        <v>0</v>
      </c>
      <c r="S21" s="181"/>
      <c r="T21" s="181"/>
      <c r="U21" s="180"/>
      <c r="V21" s="182"/>
      <c r="W21" s="181"/>
      <c r="X21" s="181"/>
      <c r="Y21" s="180"/>
      <c r="Z21" s="179"/>
      <c r="AA21" s="170" t="s">
        <v>331</v>
      </c>
      <c r="AB21" s="186"/>
      <c r="AC21" s="186"/>
      <c r="AD21" s="186"/>
    </row>
    <row r="22" spans="1:30" ht="15.75" customHeight="1" x14ac:dyDescent="0.25">
      <c r="A22" s="185">
        <v>17</v>
      </c>
      <c r="B22" s="181" t="s">
        <v>358</v>
      </c>
      <c r="C22" s="181">
        <v>53280</v>
      </c>
      <c r="D22" s="181">
        <v>43920</v>
      </c>
      <c r="E22" s="180">
        <f>D22/C22*100-100</f>
        <v>-17.567567567567565</v>
      </c>
      <c r="F22" s="182">
        <v>0</v>
      </c>
      <c r="G22" s="183">
        <v>370</v>
      </c>
      <c r="H22" s="183">
        <v>305</v>
      </c>
      <c r="I22" s="180">
        <f>H22/G22*100-100</f>
        <v>-17.567567567567565</v>
      </c>
      <c r="J22" s="182">
        <v>0</v>
      </c>
      <c r="K22" s="181">
        <v>6660</v>
      </c>
      <c r="L22" s="181">
        <v>5490</v>
      </c>
      <c r="M22" s="180">
        <f>L22/K22*100-100</f>
        <v>-17.567567567567565</v>
      </c>
      <c r="N22" s="182">
        <v>0</v>
      </c>
      <c r="O22" s="182">
        <v>370</v>
      </c>
      <c r="P22" s="182">
        <v>370</v>
      </c>
      <c r="Q22" s="180">
        <f>P22/O22*100-100</f>
        <v>0</v>
      </c>
      <c r="R22" s="182">
        <v>0</v>
      </c>
      <c r="S22" s="181"/>
      <c r="T22" s="181"/>
      <c r="U22" s="180"/>
      <c r="V22" s="182"/>
      <c r="W22" s="181"/>
      <c r="X22" s="181"/>
      <c r="Y22" s="180"/>
      <c r="Z22" s="179"/>
      <c r="AA22" s="170" t="s">
        <v>331</v>
      </c>
      <c r="AB22" s="186"/>
      <c r="AC22" s="186"/>
      <c r="AD22" s="186"/>
    </row>
    <row r="23" spans="1:30" ht="15" customHeight="1" x14ac:dyDescent="0.25">
      <c r="A23" s="185">
        <v>18</v>
      </c>
      <c r="B23" s="184" t="s">
        <v>357</v>
      </c>
      <c r="C23" s="183">
        <v>11520</v>
      </c>
      <c r="D23" s="183">
        <v>11376</v>
      </c>
      <c r="E23" s="180">
        <f>D23/C23*100-100</f>
        <v>-1.25</v>
      </c>
      <c r="F23" s="182">
        <v>0</v>
      </c>
      <c r="G23" s="183">
        <v>80</v>
      </c>
      <c r="H23" s="183">
        <v>79</v>
      </c>
      <c r="I23" s="180">
        <f>H23/G23*100-100</f>
        <v>-1.25</v>
      </c>
      <c r="J23" s="182">
        <v>0</v>
      </c>
      <c r="K23" s="183">
        <v>1440</v>
      </c>
      <c r="L23" s="183">
        <v>1422</v>
      </c>
      <c r="M23" s="180">
        <f>L23/K23*100-100</f>
        <v>-1.25</v>
      </c>
      <c r="N23" s="182">
        <v>0</v>
      </c>
      <c r="O23" s="182">
        <v>270</v>
      </c>
      <c r="P23" s="182">
        <v>603</v>
      </c>
      <c r="Q23" s="180">
        <f>P23/O23*100-100</f>
        <v>123.33333333333334</v>
      </c>
      <c r="R23" s="182">
        <v>0</v>
      </c>
      <c r="S23" s="181"/>
      <c r="T23" s="181"/>
      <c r="U23" s="180"/>
      <c r="V23" s="182"/>
      <c r="W23" s="181"/>
      <c r="X23" s="181"/>
      <c r="Y23" s="180"/>
      <c r="Z23" s="179"/>
      <c r="AA23" s="170" t="s">
        <v>331</v>
      </c>
    </row>
    <row r="24" spans="1:30" ht="15.75" customHeight="1" x14ac:dyDescent="0.25">
      <c r="A24" s="185">
        <v>19</v>
      </c>
      <c r="B24" s="184" t="s">
        <v>356</v>
      </c>
      <c r="C24" s="183">
        <v>10800</v>
      </c>
      <c r="D24" s="183">
        <v>10800</v>
      </c>
      <c r="E24" s="180">
        <f>D24/C24*100-100</f>
        <v>0</v>
      </c>
      <c r="F24" s="182">
        <v>0</v>
      </c>
      <c r="G24" s="183">
        <v>75</v>
      </c>
      <c r="H24" s="183">
        <v>75</v>
      </c>
      <c r="I24" s="180">
        <f>H24/G24*100-100</f>
        <v>0</v>
      </c>
      <c r="J24" s="182">
        <v>0</v>
      </c>
      <c r="K24" s="183">
        <v>1350</v>
      </c>
      <c r="L24" s="183">
        <v>1350</v>
      </c>
      <c r="M24" s="180">
        <f>L24/K24*100-100</f>
        <v>0</v>
      </c>
      <c r="N24" s="182">
        <v>0</v>
      </c>
      <c r="O24" s="182">
        <v>427</v>
      </c>
      <c r="P24" s="182">
        <v>427</v>
      </c>
      <c r="Q24" s="180">
        <f>P24/O24*100-100</f>
        <v>0</v>
      </c>
      <c r="R24" s="182">
        <v>0</v>
      </c>
      <c r="S24" s="181"/>
      <c r="T24" s="181"/>
      <c r="U24" s="180"/>
      <c r="V24" s="182"/>
      <c r="W24" s="181"/>
      <c r="X24" s="181"/>
      <c r="Y24" s="180"/>
      <c r="Z24" s="179"/>
      <c r="AA24" s="170" t="s">
        <v>128</v>
      </c>
    </row>
    <row r="25" spans="1:30" x14ac:dyDescent="0.25">
      <c r="A25" s="185">
        <v>20</v>
      </c>
      <c r="B25" s="184" t="s">
        <v>355</v>
      </c>
      <c r="C25" s="183">
        <v>7200</v>
      </c>
      <c r="D25" s="183">
        <v>7200</v>
      </c>
      <c r="E25" s="180">
        <f>D25/C25*100-100</f>
        <v>0</v>
      </c>
      <c r="F25" s="182">
        <v>0</v>
      </c>
      <c r="G25" s="183">
        <v>50</v>
      </c>
      <c r="H25" s="183">
        <v>50</v>
      </c>
      <c r="I25" s="180">
        <f>H25/G25*100-100</f>
        <v>0</v>
      </c>
      <c r="J25" s="182">
        <v>0</v>
      </c>
      <c r="K25" s="183">
        <v>900</v>
      </c>
      <c r="L25" s="183">
        <v>900</v>
      </c>
      <c r="M25" s="180">
        <f>L25/K25*100-100</f>
        <v>0</v>
      </c>
      <c r="N25" s="182">
        <v>0</v>
      </c>
      <c r="O25" s="182">
        <v>434</v>
      </c>
      <c r="P25" s="182">
        <v>434</v>
      </c>
      <c r="Q25" s="180">
        <f>P25/O25*100-100</f>
        <v>0</v>
      </c>
      <c r="R25" s="182">
        <v>0</v>
      </c>
      <c r="S25" s="181">
        <v>72</v>
      </c>
      <c r="T25" s="181">
        <v>72</v>
      </c>
      <c r="U25" s="180">
        <v>0</v>
      </c>
      <c r="V25" s="182">
        <v>3</v>
      </c>
      <c r="W25" s="181"/>
      <c r="X25" s="181"/>
      <c r="Y25" s="180"/>
      <c r="Z25" s="179"/>
      <c r="AA25" s="170" t="s">
        <v>128</v>
      </c>
    </row>
    <row r="26" spans="1:30" x14ac:dyDescent="0.25">
      <c r="A26" s="185">
        <v>21</v>
      </c>
      <c r="B26" s="184" t="s">
        <v>354</v>
      </c>
      <c r="C26" s="183">
        <v>8100</v>
      </c>
      <c r="D26" s="183">
        <v>9072</v>
      </c>
      <c r="E26" s="180">
        <f>D26/C26*100-100</f>
        <v>12.000000000000014</v>
      </c>
      <c r="F26" s="182">
        <v>0</v>
      </c>
      <c r="G26" s="183">
        <v>50</v>
      </c>
      <c r="H26" s="183">
        <v>56</v>
      </c>
      <c r="I26" s="180">
        <f>H26/G26*100-100</f>
        <v>12.000000000000014</v>
      </c>
      <c r="J26" s="182">
        <v>0</v>
      </c>
      <c r="K26" s="183">
        <v>900</v>
      </c>
      <c r="L26" s="183">
        <v>1008</v>
      </c>
      <c r="M26" s="180">
        <f>L26/K26*100-100</f>
        <v>12.000000000000014</v>
      </c>
      <c r="N26" s="182">
        <v>0</v>
      </c>
      <c r="O26" s="182">
        <v>188</v>
      </c>
      <c r="P26" s="182">
        <v>559</v>
      </c>
      <c r="Q26" s="180">
        <f>P26/O26*100-100</f>
        <v>197.34042553191489</v>
      </c>
      <c r="R26" s="182">
        <v>0</v>
      </c>
      <c r="S26" s="181"/>
      <c r="T26" s="181"/>
      <c r="U26" s="180"/>
      <c r="V26" s="182"/>
      <c r="W26" s="181"/>
      <c r="X26" s="181"/>
      <c r="Y26" s="180"/>
      <c r="Z26" s="179"/>
      <c r="AA26" s="170" t="s">
        <v>128</v>
      </c>
    </row>
    <row r="27" spans="1:30" x14ac:dyDescent="0.25">
      <c r="A27" s="185">
        <v>22</v>
      </c>
      <c r="B27" s="184" t="s">
        <v>353</v>
      </c>
      <c r="C27" s="183">
        <v>3150</v>
      </c>
      <c r="D27" s="183">
        <v>3150</v>
      </c>
      <c r="E27" s="180">
        <f>D27/C27*100-100</f>
        <v>0</v>
      </c>
      <c r="F27" s="182">
        <v>0</v>
      </c>
      <c r="G27" s="183">
        <v>25</v>
      </c>
      <c r="H27" s="183">
        <v>25</v>
      </c>
      <c r="I27" s="180">
        <f>H27/G27*100-100</f>
        <v>0</v>
      </c>
      <c r="J27" s="182">
        <v>0</v>
      </c>
      <c r="K27" s="183">
        <v>450</v>
      </c>
      <c r="L27" s="183">
        <v>450</v>
      </c>
      <c r="M27" s="180">
        <f>L27/K27*100-100</f>
        <v>0</v>
      </c>
      <c r="N27" s="182">
        <v>0</v>
      </c>
      <c r="O27" s="182">
        <v>118</v>
      </c>
      <c r="P27" s="182">
        <v>188</v>
      </c>
      <c r="Q27" s="180">
        <f>P27/O27*100-100</f>
        <v>59.322033898305079</v>
      </c>
      <c r="R27" s="182">
        <v>0</v>
      </c>
      <c r="S27" s="181"/>
      <c r="T27" s="181"/>
      <c r="U27" s="180"/>
      <c r="V27" s="182"/>
      <c r="W27" s="181"/>
      <c r="X27" s="181"/>
      <c r="Y27" s="180"/>
      <c r="Z27" s="179"/>
      <c r="AA27" s="170" t="s">
        <v>128</v>
      </c>
    </row>
    <row r="28" spans="1:30" x14ac:dyDescent="0.25">
      <c r="A28" s="179">
        <v>23</v>
      </c>
      <c r="B28" s="181" t="s">
        <v>352</v>
      </c>
      <c r="C28" s="183">
        <v>5040</v>
      </c>
      <c r="D28" s="183">
        <v>5040</v>
      </c>
      <c r="E28" s="180">
        <f>D28/C28*100-100</f>
        <v>0</v>
      </c>
      <c r="F28" s="182">
        <v>0</v>
      </c>
      <c r="G28" s="183">
        <v>35</v>
      </c>
      <c r="H28" s="183">
        <v>35</v>
      </c>
      <c r="I28" s="180">
        <f>H28/G28*100-100</f>
        <v>0</v>
      </c>
      <c r="J28" s="182">
        <v>0</v>
      </c>
      <c r="K28" s="183">
        <v>630</v>
      </c>
      <c r="L28" s="183">
        <v>630</v>
      </c>
      <c r="M28" s="180">
        <f>L28/K28*100-100</f>
        <v>0</v>
      </c>
      <c r="N28" s="182">
        <v>0</v>
      </c>
      <c r="O28" s="182">
        <v>86</v>
      </c>
      <c r="P28" s="182">
        <v>86</v>
      </c>
      <c r="Q28" s="180">
        <f>P28/O28*100-100</f>
        <v>0</v>
      </c>
      <c r="R28" s="182">
        <v>0</v>
      </c>
      <c r="S28" s="181"/>
      <c r="T28" s="181"/>
      <c r="U28" s="180"/>
      <c r="V28" s="182"/>
      <c r="W28" s="181"/>
      <c r="X28" s="181"/>
      <c r="Y28" s="180"/>
      <c r="Z28" s="179"/>
      <c r="AA28" s="170" t="s">
        <v>128</v>
      </c>
    </row>
    <row r="29" spans="1:30" x14ac:dyDescent="0.25">
      <c r="A29" s="185">
        <v>24</v>
      </c>
      <c r="B29" s="184" t="s">
        <v>351</v>
      </c>
      <c r="C29" s="183">
        <v>10530</v>
      </c>
      <c r="D29" s="183">
        <v>11178</v>
      </c>
      <c r="E29" s="180">
        <f>D29/C29*100-100</f>
        <v>6.1538461538461604</v>
      </c>
      <c r="F29" s="182">
        <v>0</v>
      </c>
      <c r="G29" s="183">
        <v>65</v>
      </c>
      <c r="H29" s="183">
        <v>69</v>
      </c>
      <c r="I29" s="180">
        <f>H29/G29*100-100</f>
        <v>6.1538461538461604</v>
      </c>
      <c r="J29" s="182">
        <v>0</v>
      </c>
      <c r="K29" s="183">
        <v>1170</v>
      </c>
      <c r="L29" s="183">
        <v>1242</v>
      </c>
      <c r="M29" s="180">
        <f>L29/K29*100-100</f>
        <v>6.1538461538461604</v>
      </c>
      <c r="N29" s="182">
        <v>0</v>
      </c>
      <c r="O29" s="182">
        <v>679</v>
      </c>
      <c r="P29" s="182">
        <v>679</v>
      </c>
      <c r="Q29" s="180">
        <f>P29/O29*100-100</f>
        <v>0</v>
      </c>
      <c r="R29" s="182">
        <v>0</v>
      </c>
      <c r="S29" s="181"/>
      <c r="T29" s="181"/>
      <c r="U29" s="180"/>
      <c r="V29" s="182"/>
      <c r="W29" s="181"/>
      <c r="X29" s="181"/>
      <c r="Y29" s="180"/>
      <c r="Z29" s="179"/>
      <c r="AA29" s="170" t="s">
        <v>128</v>
      </c>
    </row>
    <row r="30" spans="1:30" x14ac:dyDescent="0.25">
      <c r="A30" s="185">
        <v>25</v>
      </c>
      <c r="B30" s="184" t="s">
        <v>350</v>
      </c>
      <c r="C30" s="183">
        <v>2880</v>
      </c>
      <c r="D30" s="183">
        <v>2592</v>
      </c>
      <c r="E30" s="180">
        <f>D30/C30*100-100</f>
        <v>-10</v>
      </c>
      <c r="F30" s="182">
        <v>0</v>
      </c>
      <c r="G30" s="183">
        <v>20</v>
      </c>
      <c r="H30" s="183">
        <v>18</v>
      </c>
      <c r="I30" s="180">
        <f>H30/G30*100-100</f>
        <v>-10</v>
      </c>
      <c r="J30" s="182">
        <v>0</v>
      </c>
      <c r="K30" s="183">
        <v>360</v>
      </c>
      <c r="L30" s="183">
        <v>324</v>
      </c>
      <c r="M30" s="180">
        <f>L30/K30*100-100</f>
        <v>-10</v>
      </c>
      <c r="N30" s="182">
        <v>0</v>
      </c>
      <c r="O30" s="182">
        <v>68</v>
      </c>
      <c r="P30" s="182">
        <v>89</v>
      </c>
      <c r="Q30" s="180">
        <f>P30/O30*100-100</f>
        <v>30.882352941176464</v>
      </c>
      <c r="R30" s="182">
        <v>0</v>
      </c>
      <c r="S30" s="181"/>
      <c r="T30" s="181"/>
      <c r="U30" s="180"/>
      <c r="V30" s="182"/>
      <c r="W30" s="181"/>
      <c r="X30" s="181"/>
      <c r="Y30" s="180"/>
      <c r="Z30" s="179"/>
      <c r="AA30" s="170" t="s">
        <v>334</v>
      </c>
    </row>
    <row r="31" spans="1:30" x14ac:dyDescent="0.25">
      <c r="A31" s="185">
        <v>26</v>
      </c>
      <c r="B31" s="184" t="s">
        <v>349</v>
      </c>
      <c r="C31" s="183">
        <v>10800</v>
      </c>
      <c r="D31" s="183">
        <v>10800</v>
      </c>
      <c r="E31" s="180">
        <f>D31/C31*100-100</f>
        <v>0</v>
      </c>
      <c r="F31" s="182">
        <v>0</v>
      </c>
      <c r="G31" s="183">
        <v>75</v>
      </c>
      <c r="H31" s="183">
        <v>75</v>
      </c>
      <c r="I31" s="180">
        <f>H31/G31*100-100</f>
        <v>0</v>
      </c>
      <c r="J31" s="182">
        <v>0</v>
      </c>
      <c r="K31" s="183">
        <v>1350</v>
      </c>
      <c r="L31" s="183">
        <v>1350</v>
      </c>
      <c r="M31" s="180">
        <f>L31/K31*100-100</f>
        <v>0</v>
      </c>
      <c r="N31" s="182">
        <v>0</v>
      </c>
      <c r="O31" s="182">
        <v>383</v>
      </c>
      <c r="P31" s="182">
        <v>489</v>
      </c>
      <c r="Q31" s="180">
        <f>P31/O31*100-100</f>
        <v>27.676240208877289</v>
      </c>
      <c r="R31" s="182">
        <v>0</v>
      </c>
      <c r="S31" s="181">
        <v>33</v>
      </c>
      <c r="T31" s="181">
        <v>33</v>
      </c>
      <c r="U31" s="180">
        <f>T31/S31*100-100</f>
        <v>0</v>
      </c>
      <c r="V31" s="182">
        <v>3</v>
      </c>
      <c r="W31" s="181"/>
      <c r="X31" s="181"/>
      <c r="Y31" s="180"/>
      <c r="Z31" s="181"/>
      <c r="AA31" s="170" t="s">
        <v>128</v>
      </c>
    </row>
    <row r="32" spans="1:30" x14ac:dyDescent="0.25">
      <c r="A32" s="185">
        <v>27</v>
      </c>
      <c r="B32" s="184" t="s">
        <v>348</v>
      </c>
      <c r="C32" s="183">
        <v>7200</v>
      </c>
      <c r="D32" s="183">
        <v>7200</v>
      </c>
      <c r="E32" s="180">
        <f>D32/C32*100-100</f>
        <v>0</v>
      </c>
      <c r="F32" s="182">
        <v>0</v>
      </c>
      <c r="G32" s="183">
        <v>50</v>
      </c>
      <c r="H32" s="183">
        <v>50</v>
      </c>
      <c r="I32" s="180">
        <f>H32/G32*100-100</f>
        <v>0</v>
      </c>
      <c r="J32" s="182">
        <v>0</v>
      </c>
      <c r="K32" s="183">
        <v>900</v>
      </c>
      <c r="L32" s="183">
        <v>900</v>
      </c>
      <c r="M32" s="180">
        <f>L32/K32*100-100</f>
        <v>0</v>
      </c>
      <c r="N32" s="182">
        <v>0</v>
      </c>
      <c r="O32" s="182">
        <v>324</v>
      </c>
      <c r="P32" s="182">
        <v>395</v>
      </c>
      <c r="Q32" s="180">
        <f>P32/O32*100-100</f>
        <v>21.913580246913583</v>
      </c>
      <c r="R32" s="182">
        <v>0</v>
      </c>
      <c r="S32" s="181"/>
      <c r="T32" s="181"/>
      <c r="U32" s="180"/>
      <c r="V32" s="182"/>
      <c r="W32" s="181"/>
      <c r="X32" s="181"/>
      <c r="Y32" s="180"/>
      <c r="Z32" s="179"/>
      <c r="AA32" s="170" t="s">
        <v>128</v>
      </c>
    </row>
    <row r="33" spans="1:27" x14ac:dyDescent="0.25">
      <c r="A33" s="185">
        <v>28</v>
      </c>
      <c r="B33" s="184" t="s">
        <v>347</v>
      </c>
      <c r="C33" s="183">
        <v>5040</v>
      </c>
      <c r="D33" s="183">
        <v>5040</v>
      </c>
      <c r="E33" s="180">
        <f>D33/C33*100-100</f>
        <v>0</v>
      </c>
      <c r="F33" s="182">
        <v>0</v>
      </c>
      <c r="G33" s="183">
        <v>35</v>
      </c>
      <c r="H33" s="183">
        <v>35</v>
      </c>
      <c r="I33" s="180">
        <f>H33/G33*100-100</f>
        <v>0</v>
      </c>
      <c r="J33" s="182">
        <v>0</v>
      </c>
      <c r="K33" s="183">
        <v>630</v>
      </c>
      <c r="L33" s="183">
        <v>630</v>
      </c>
      <c r="M33" s="180">
        <f>L33/K33*100-100</f>
        <v>0</v>
      </c>
      <c r="N33" s="182">
        <v>0</v>
      </c>
      <c r="O33" s="182">
        <v>204</v>
      </c>
      <c r="P33" s="182">
        <v>204</v>
      </c>
      <c r="Q33" s="180">
        <f>P33/O33*100-100</f>
        <v>0</v>
      </c>
      <c r="R33" s="182">
        <v>0</v>
      </c>
      <c r="S33" s="181">
        <v>34</v>
      </c>
      <c r="T33" s="181">
        <v>30</v>
      </c>
      <c r="U33" s="180">
        <f>T33/S33*100-100</f>
        <v>-11.764705882352942</v>
      </c>
      <c r="V33" s="182">
        <v>3</v>
      </c>
      <c r="W33" s="181"/>
      <c r="X33" s="181"/>
      <c r="Y33" s="180"/>
      <c r="Z33" s="179"/>
      <c r="AA33" s="170" t="s">
        <v>128</v>
      </c>
    </row>
    <row r="34" spans="1:27" x14ac:dyDescent="0.25">
      <c r="A34" s="185">
        <v>29</v>
      </c>
      <c r="B34" s="184" t="s">
        <v>346</v>
      </c>
      <c r="C34" s="183">
        <v>7200</v>
      </c>
      <c r="D34" s="183">
        <v>7200</v>
      </c>
      <c r="E34" s="180">
        <f>D34/C34*100-100</f>
        <v>0</v>
      </c>
      <c r="F34" s="182">
        <v>0</v>
      </c>
      <c r="G34" s="183">
        <v>50</v>
      </c>
      <c r="H34" s="183">
        <v>50</v>
      </c>
      <c r="I34" s="180">
        <f>H34/G34*100-100</f>
        <v>0</v>
      </c>
      <c r="J34" s="182">
        <v>0</v>
      </c>
      <c r="K34" s="183">
        <v>900</v>
      </c>
      <c r="L34" s="183">
        <v>900</v>
      </c>
      <c r="M34" s="180">
        <f>L34/K34*100-100</f>
        <v>0</v>
      </c>
      <c r="N34" s="182">
        <v>0</v>
      </c>
      <c r="O34" s="182">
        <v>238</v>
      </c>
      <c r="P34" s="182">
        <v>238</v>
      </c>
      <c r="Q34" s="180">
        <f>P34/O34*100-100</f>
        <v>0</v>
      </c>
      <c r="R34" s="182">
        <v>0</v>
      </c>
      <c r="S34" s="181"/>
      <c r="T34" s="181"/>
      <c r="U34" s="180"/>
      <c r="V34" s="182"/>
      <c r="W34" s="181"/>
      <c r="X34" s="181"/>
      <c r="Y34" s="180"/>
      <c r="Z34" s="179"/>
      <c r="AA34" s="170" t="s">
        <v>128</v>
      </c>
    </row>
    <row r="35" spans="1:27" x14ac:dyDescent="0.25">
      <c r="A35" s="185">
        <v>30</v>
      </c>
      <c r="B35" s="184" t="s">
        <v>345</v>
      </c>
      <c r="C35" s="183">
        <v>8640</v>
      </c>
      <c r="D35" s="183">
        <v>8640</v>
      </c>
      <c r="E35" s="180">
        <f>D35/C35*100-100</f>
        <v>0</v>
      </c>
      <c r="F35" s="182">
        <v>0</v>
      </c>
      <c r="G35" s="183">
        <v>60</v>
      </c>
      <c r="H35" s="183">
        <v>60</v>
      </c>
      <c r="I35" s="180">
        <f>H35/G35*100-100</f>
        <v>0</v>
      </c>
      <c r="J35" s="182">
        <v>0</v>
      </c>
      <c r="K35" s="183">
        <v>1080</v>
      </c>
      <c r="L35" s="183">
        <v>1080</v>
      </c>
      <c r="M35" s="180">
        <f>L35/K35*100-100</f>
        <v>0</v>
      </c>
      <c r="N35" s="182">
        <v>0</v>
      </c>
      <c r="O35" s="182">
        <v>522</v>
      </c>
      <c r="P35" s="182">
        <v>522</v>
      </c>
      <c r="Q35" s="180">
        <f>P35/O35*100-100</f>
        <v>0</v>
      </c>
      <c r="R35" s="182">
        <v>0</v>
      </c>
      <c r="S35" s="181"/>
      <c r="T35" s="181"/>
      <c r="U35" s="180"/>
      <c r="V35" s="182"/>
      <c r="W35" s="181"/>
      <c r="X35" s="181"/>
      <c r="Y35" s="180"/>
      <c r="Z35" s="179"/>
      <c r="AA35" s="170" t="s">
        <v>128</v>
      </c>
    </row>
    <row r="36" spans="1:27" x14ac:dyDescent="0.25">
      <c r="A36" s="185">
        <v>31</v>
      </c>
      <c r="B36" s="184" t="s">
        <v>344</v>
      </c>
      <c r="C36" s="183">
        <v>5760</v>
      </c>
      <c r="D36" s="183">
        <v>5760</v>
      </c>
      <c r="E36" s="180">
        <f>D36/C36*100-100</f>
        <v>0</v>
      </c>
      <c r="F36" s="182">
        <v>0</v>
      </c>
      <c r="G36" s="183">
        <v>40</v>
      </c>
      <c r="H36" s="183">
        <v>40</v>
      </c>
      <c r="I36" s="180">
        <f>H36/G36*100-100</f>
        <v>0</v>
      </c>
      <c r="J36" s="182">
        <v>0</v>
      </c>
      <c r="K36" s="183">
        <v>720</v>
      </c>
      <c r="L36" s="183">
        <v>720</v>
      </c>
      <c r="M36" s="180">
        <f>L36/K36*100-100</f>
        <v>0</v>
      </c>
      <c r="N36" s="182"/>
      <c r="O36" s="182">
        <v>378</v>
      </c>
      <c r="P36" s="182">
        <v>378</v>
      </c>
      <c r="Q36" s="180">
        <f>P36/O36*100-100</f>
        <v>0</v>
      </c>
      <c r="R36" s="182">
        <v>0</v>
      </c>
      <c r="S36" s="181">
        <v>59</v>
      </c>
      <c r="T36" s="181">
        <v>59</v>
      </c>
      <c r="U36" s="180">
        <v>0</v>
      </c>
      <c r="V36" s="182">
        <v>3</v>
      </c>
      <c r="W36" s="181"/>
      <c r="X36" s="181"/>
      <c r="Y36" s="180"/>
      <c r="Z36" s="179"/>
      <c r="AA36" s="170" t="s">
        <v>128</v>
      </c>
    </row>
    <row r="37" spans="1:27" x14ac:dyDescent="0.25">
      <c r="A37" s="185">
        <v>32</v>
      </c>
      <c r="B37" s="184" t="s">
        <v>343</v>
      </c>
      <c r="C37" s="183">
        <v>7200</v>
      </c>
      <c r="D37" s="183">
        <v>7200</v>
      </c>
      <c r="E37" s="180">
        <f>D37/C37*100-100</f>
        <v>0</v>
      </c>
      <c r="F37" s="182">
        <v>0</v>
      </c>
      <c r="G37" s="183">
        <v>50</v>
      </c>
      <c r="H37" s="183">
        <v>50</v>
      </c>
      <c r="I37" s="180">
        <f>H37/G37*100-100</f>
        <v>0</v>
      </c>
      <c r="J37" s="182">
        <v>0</v>
      </c>
      <c r="K37" s="183">
        <v>900</v>
      </c>
      <c r="L37" s="183">
        <v>900</v>
      </c>
      <c r="M37" s="180">
        <f>L37/K37*100-100</f>
        <v>0</v>
      </c>
      <c r="N37" s="182">
        <v>0</v>
      </c>
      <c r="O37" s="182">
        <v>345</v>
      </c>
      <c r="P37" s="182">
        <v>345</v>
      </c>
      <c r="Q37" s="180">
        <f>P37/O37*100-100</f>
        <v>0</v>
      </c>
      <c r="R37" s="182"/>
      <c r="S37" s="181"/>
      <c r="T37" s="181"/>
      <c r="U37" s="180"/>
      <c r="V37" s="182"/>
      <c r="W37" s="181"/>
      <c r="X37" s="181"/>
      <c r="Y37" s="180"/>
      <c r="Z37" s="179"/>
      <c r="AA37" s="170" t="s">
        <v>128</v>
      </c>
    </row>
    <row r="38" spans="1:27" x14ac:dyDescent="0.25">
      <c r="A38" s="185">
        <v>33</v>
      </c>
      <c r="B38" s="184" t="s">
        <v>342</v>
      </c>
      <c r="C38" s="183">
        <v>7200</v>
      </c>
      <c r="D38" s="183">
        <v>7200</v>
      </c>
      <c r="E38" s="180">
        <f>D38/C38*100-100</f>
        <v>0</v>
      </c>
      <c r="F38" s="182">
        <v>0</v>
      </c>
      <c r="G38" s="183">
        <v>50</v>
      </c>
      <c r="H38" s="183">
        <v>50</v>
      </c>
      <c r="I38" s="180">
        <f>H38/G38*100-100</f>
        <v>0</v>
      </c>
      <c r="J38" s="182">
        <v>0</v>
      </c>
      <c r="K38" s="183">
        <v>900</v>
      </c>
      <c r="L38" s="183">
        <v>900</v>
      </c>
      <c r="M38" s="180">
        <f>L38/K38*100-100</f>
        <v>0</v>
      </c>
      <c r="N38" s="182">
        <v>0</v>
      </c>
      <c r="O38" s="182">
        <v>270</v>
      </c>
      <c r="P38" s="182">
        <v>270</v>
      </c>
      <c r="Q38" s="180">
        <f>P38/O38*100-100</f>
        <v>0</v>
      </c>
      <c r="R38" s="182">
        <v>0</v>
      </c>
      <c r="S38" s="181"/>
      <c r="T38" s="181"/>
      <c r="U38" s="180"/>
      <c r="V38" s="182"/>
      <c r="W38" s="181"/>
      <c r="X38" s="181"/>
      <c r="Y38" s="180"/>
      <c r="Z38" s="179"/>
      <c r="AA38" s="170" t="s">
        <v>128</v>
      </c>
    </row>
    <row r="39" spans="1:27" x14ac:dyDescent="0.25">
      <c r="A39" s="179">
        <v>34</v>
      </c>
      <c r="B39" s="181" t="s">
        <v>341</v>
      </c>
      <c r="C39" s="183">
        <v>15840</v>
      </c>
      <c r="D39" s="183">
        <v>14112</v>
      </c>
      <c r="E39" s="180">
        <f>D39/C39*100-100</f>
        <v>-10.909090909090907</v>
      </c>
      <c r="F39" s="182">
        <v>0</v>
      </c>
      <c r="G39" s="183">
        <v>110</v>
      </c>
      <c r="H39" s="183">
        <v>98</v>
      </c>
      <c r="I39" s="180">
        <f>H39/G39*100-100</f>
        <v>-10.909090909090907</v>
      </c>
      <c r="J39" s="182">
        <v>0</v>
      </c>
      <c r="K39" s="183">
        <v>1980</v>
      </c>
      <c r="L39" s="183">
        <v>1764</v>
      </c>
      <c r="M39" s="180">
        <f>L39/K39*100-100</f>
        <v>-10.909090909090907</v>
      </c>
      <c r="N39" s="182">
        <v>0</v>
      </c>
      <c r="O39" s="182">
        <v>418</v>
      </c>
      <c r="P39" s="182">
        <v>654</v>
      </c>
      <c r="Q39" s="180">
        <f>P39/O39*100-100</f>
        <v>56.459330143540683</v>
      </c>
      <c r="R39" s="182">
        <v>0</v>
      </c>
      <c r="S39" s="181">
        <v>180</v>
      </c>
      <c r="T39" s="181">
        <v>180</v>
      </c>
      <c r="U39" s="180">
        <f>T39/S39*100-100</f>
        <v>0</v>
      </c>
      <c r="V39" s="182">
        <v>3</v>
      </c>
      <c r="W39" s="181"/>
      <c r="X39" s="181"/>
      <c r="Y39" s="180"/>
      <c r="Z39" s="179"/>
      <c r="AA39" s="170" t="s">
        <v>334</v>
      </c>
    </row>
    <row r="40" spans="1:27" x14ac:dyDescent="0.25">
      <c r="A40" s="185">
        <v>35</v>
      </c>
      <c r="B40" s="184" t="s">
        <v>340</v>
      </c>
      <c r="C40" s="183">
        <v>10530</v>
      </c>
      <c r="D40" s="183">
        <v>12960</v>
      </c>
      <c r="E40" s="180">
        <f>D40/C40*100-100</f>
        <v>23.07692307692308</v>
      </c>
      <c r="F40" s="182">
        <v>0</v>
      </c>
      <c r="G40" s="183">
        <v>65</v>
      </c>
      <c r="H40" s="183">
        <v>80</v>
      </c>
      <c r="I40" s="180">
        <f>H40/G40*100-100</f>
        <v>23.07692307692308</v>
      </c>
      <c r="J40" s="182">
        <v>0</v>
      </c>
      <c r="K40" s="183">
        <v>1170</v>
      </c>
      <c r="L40" s="183">
        <v>1440</v>
      </c>
      <c r="M40" s="180">
        <f>L40/K40*100-100</f>
        <v>23.07692307692308</v>
      </c>
      <c r="N40" s="182">
        <v>0</v>
      </c>
      <c r="O40" s="182">
        <v>440</v>
      </c>
      <c r="P40" s="182">
        <v>440</v>
      </c>
      <c r="Q40" s="180">
        <f>P40/O40*100-100</f>
        <v>0</v>
      </c>
      <c r="R40" s="182">
        <v>0</v>
      </c>
      <c r="S40" s="181"/>
      <c r="T40" s="181"/>
      <c r="U40" s="180"/>
      <c r="V40" s="182"/>
      <c r="W40" s="181"/>
      <c r="X40" s="181"/>
      <c r="Y40" s="180"/>
      <c r="Z40" s="179"/>
      <c r="AA40" s="170" t="s">
        <v>128</v>
      </c>
    </row>
    <row r="41" spans="1:27" x14ac:dyDescent="0.25">
      <c r="A41" s="185">
        <v>36</v>
      </c>
      <c r="B41" s="181" t="s">
        <v>339</v>
      </c>
      <c r="C41" s="183">
        <v>15390</v>
      </c>
      <c r="D41" s="183">
        <v>17982</v>
      </c>
      <c r="E41" s="180">
        <v>16.8</v>
      </c>
      <c r="F41" s="182">
        <v>0</v>
      </c>
      <c r="G41" s="183">
        <v>95</v>
      </c>
      <c r="H41" s="183">
        <v>111</v>
      </c>
      <c r="I41" s="180">
        <v>16.8</v>
      </c>
      <c r="J41" s="182">
        <v>0</v>
      </c>
      <c r="K41" s="183">
        <v>1710</v>
      </c>
      <c r="L41" s="183">
        <v>1998</v>
      </c>
      <c r="M41" s="180">
        <v>16.8</v>
      </c>
      <c r="N41" s="182"/>
      <c r="O41" s="182">
        <v>377</v>
      </c>
      <c r="P41" s="182">
        <v>377</v>
      </c>
      <c r="Q41" s="180">
        <f>P41/O41*100-100</f>
        <v>0</v>
      </c>
      <c r="R41" s="182">
        <v>0</v>
      </c>
      <c r="S41" s="181"/>
      <c r="T41" s="181"/>
      <c r="U41" s="180"/>
      <c r="V41" s="182"/>
      <c r="W41" s="181"/>
      <c r="X41" s="181"/>
      <c r="Y41" s="180"/>
      <c r="Z41" s="179"/>
      <c r="AA41" s="170" t="s">
        <v>128</v>
      </c>
    </row>
    <row r="42" spans="1:27" x14ac:dyDescent="0.25">
      <c r="A42" s="185">
        <v>37</v>
      </c>
      <c r="B42" s="181" t="s">
        <v>338</v>
      </c>
      <c r="C42" s="184">
        <v>77760</v>
      </c>
      <c r="D42" s="184">
        <v>73296</v>
      </c>
      <c r="E42" s="180">
        <f>D42/C42*100-100</f>
        <v>-5.7407407407407476</v>
      </c>
      <c r="F42" s="182">
        <v>0</v>
      </c>
      <c r="G42" s="184">
        <v>540</v>
      </c>
      <c r="H42" s="184">
        <v>509</v>
      </c>
      <c r="I42" s="180">
        <f>H42/G42*100-100</f>
        <v>-5.7407407407407476</v>
      </c>
      <c r="J42" s="182">
        <v>0</v>
      </c>
      <c r="K42" s="184">
        <v>9720</v>
      </c>
      <c r="L42" s="184">
        <v>9161</v>
      </c>
      <c r="M42" s="180">
        <f>L42/K42*100-100</f>
        <v>-5.7510288065843582</v>
      </c>
      <c r="N42" s="182">
        <v>0</v>
      </c>
      <c r="O42" s="182">
        <v>184</v>
      </c>
      <c r="P42" s="182">
        <v>184</v>
      </c>
      <c r="Q42" s="180">
        <f>P42/O42*100-100</f>
        <v>0</v>
      </c>
      <c r="R42" s="182">
        <v>0</v>
      </c>
      <c r="S42" s="182">
        <v>32</v>
      </c>
      <c r="T42" s="182">
        <v>32</v>
      </c>
      <c r="U42" s="180">
        <v>0</v>
      </c>
      <c r="V42" s="182">
        <v>3</v>
      </c>
      <c r="W42" s="181"/>
      <c r="X42" s="181"/>
      <c r="Y42" s="180"/>
      <c r="Z42" s="179"/>
      <c r="AA42" s="170" t="s">
        <v>331</v>
      </c>
    </row>
    <row r="43" spans="1:27" x14ac:dyDescent="0.25">
      <c r="A43" s="185">
        <v>38</v>
      </c>
      <c r="B43" s="184" t="s">
        <v>337</v>
      </c>
      <c r="C43" s="183">
        <v>10080</v>
      </c>
      <c r="D43" s="183">
        <v>10080</v>
      </c>
      <c r="E43" s="180">
        <f>D43/C43*100-100</f>
        <v>0</v>
      </c>
      <c r="F43" s="182">
        <f>F42</f>
        <v>0</v>
      </c>
      <c r="G43" s="183">
        <v>70</v>
      </c>
      <c r="H43" s="183">
        <v>70</v>
      </c>
      <c r="I43" s="180">
        <f>H43/G43*100-100</f>
        <v>0</v>
      </c>
      <c r="J43" s="182">
        <f>J42</f>
        <v>0</v>
      </c>
      <c r="K43" s="183">
        <v>1260</v>
      </c>
      <c r="L43" s="183">
        <v>1260</v>
      </c>
      <c r="M43" s="180">
        <f>L43/K43*100-100</f>
        <v>0</v>
      </c>
      <c r="N43" s="182">
        <f>N42</f>
        <v>0</v>
      </c>
      <c r="O43" s="183">
        <v>306</v>
      </c>
      <c r="P43" s="183">
        <v>306</v>
      </c>
      <c r="Q43" s="180">
        <f>P43/O43*100-100</f>
        <v>0</v>
      </c>
      <c r="R43" s="182">
        <f>R42</f>
        <v>0</v>
      </c>
      <c r="S43" s="183">
        <v>175</v>
      </c>
      <c r="T43" s="183">
        <v>175</v>
      </c>
      <c r="U43" s="180">
        <f>U42</f>
        <v>0</v>
      </c>
      <c r="V43" s="182">
        <v>3</v>
      </c>
      <c r="W43" s="183"/>
      <c r="X43" s="183"/>
      <c r="Y43" s="180"/>
      <c r="Z43" s="182"/>
      <c r="AA43" s="170" t="s">
        <v>128</v>
      </c>
    </row>
    <row r="44" spans="1:27" ht="15" customHeight="1" x14ac:dyDescent="0.25">
      <c r="A44" s="185">
        <v>39</v>
      </c>
      <c r="B44" s="184" t="s">
        <v>336</v>
      </c>
      <c r="C44" s="183">
        <v>30240</v>
      </c>
      <c r="D44" s="183">
        <v>34128</v>
      </c>
      <c r="E44" s="180">
        <f>D44/C44*100-100</f>
        <v>12.857142857142861</v>
      </c>
      <c r="F44" s="182">
        <v>0</v>
      </c>
      <c r="G44" s="183">
        <v>210</v>
      </c>
      <c r="H44" s="183">
        <v>237</v>
      </c>
      <c r="I44" s="180">
        <f>H44/G44*100-100</f>
        <v>12.857142857142861</v>
      </c>
      <c r="J44" s="182">
        <v>0</v>
      </c>
      <c r="K44" s="183">
        <v>3780</v>
      </c>
      <c r="L44" s="183">
        <v>4266</v>
      </c>
      <c r="M44" s="180">
        <f>L44/K44*100-100</f>
        <v>12.857142857142861</v>
      </c>
      <c r="N44" s="182">
        <v>0</v>
      </c>
      <c r="O44" s="182">
        <v>524</v>
      </c>
      <c r="P44" s="182">
        <v>524</v>
      </c>
      <c r="Q44" s="180">
        <f>P44/O44*100-100</f>
        <v>0</v>
      </c>
      <c r="R44" s="182">
        <v>0</v>
      </c>
      <c r="S44" s="181"/>
      <c r="T44" s="181"/>
      <c r="U44" s="180"/>
      <c r="V44" s="182"/>
      <c r="W44" s="181"/>
      <c r="X44" s="181"/>
      <c r="Y44" s="180"/>
      <c r="Z44" s="179"/>
      <c r="AA44" s="170" t="s">
        <v>128</v>
      </c>
    </row>
    <row r="45" spans="1:27" ht="15.75" customHeight="1" x14ac:dyDescent="0.25">
      <c r="A45" s="185">
        <v>40</v>
      </c>
      <c r="B45" s="184" t="s">
        <v>335</v>
      </c>
      <c r="C45" s="183">
        <v>4320</v>
      </c>
      <c r="D45" s="183">
        <v>3744</v>
      </c>
      <c r="E45" s="180">
        <f>D45/C45*100-100</f>
        <v>-13.333333333333329</v>
      </c>
      <c r="F45" s="182">
        <v>0</v>
      </c>
      <c r="G45" s="183">
        <v>30</v>
      </c>
      <c r="H45" s="183">
        <v>26</v>
      </c>
      <c r="I45" s="180">
        <f>H45/G45*100-100</f>
        <v>-13.333333333333329</v>
      </c>
      <c r="J45" s="182">
        <v>0</v>
      </c>
      <c r="K45" s="183">
        <v>540</v>
      </c>
      <c r="L45" s="183">
        <v>468</v>
      </c>
      <c r="M45" s="180">
        <f>L45/K45*100-100</f>
        <v>-13.333333333333329</v>
      </c>
      <c r="N45" s="182">
        <v>0</v>
      </c>
      <c r="O45" s="182">
        <v>496</v>
      </c>
      <c r="P45" s="182">
        <v>503</v>
      </c>
      <c r="Q45" s="180">
        <f>P45/O45*100-100</f>
        <v>1.4112903225806548</v>
      </c>
      <c r="R45" s="182">
        <v>0</v>
      </c>
      <c r="S45" s="181"/>
      <c r="T45" s="181"/>
      <c r="U45" s="180"/>
      <c r="V45" s="182"/>
      <c r="W45" s="181"/>
      <c r="X45" s="181"/>
      <c r="Y45" s="180"/>
      <c r="Z45" s="179"/>
      <c r="AA45" s="170" t="s">
        <v>334</v>
      </c>
    </row>
    <row r="46" spans="1:27" x14ac:dyDescent="0.25">
      <c r="A46" s="185">
        <v>41</v>
      </c>
      <c r="B46" s="184" t="s">
        <v>333</v>
      </c>
      <c r="C46" s="183">
        <v>9360</v>
      </c>
      <c r="D46" s="183">
        <v>9360</v>
      </c>
      <c r="E46" s="180">
        <f>D46/C46*100-100</f>
        <v>0</v>
      </c>
      <c r="F46" s="182">
        <v>0</v>
      </c>
      <c r="G46" s="183">
        <v>65</v>
      </c>
      <c r="H46" s="183">
        <v>65</v>
      </c>
      <c r="I46" s="180">
        <f>H46/G46*100-100</f>
        <v>0</v>
      </c>
      <c r="J46" s="182">
        <v>0</v>
      </c>
      <c r="K46" s="183">
        <v>1170</v>
      </c>
      <c r="L46" s="183">
        <v>1170</v>
      </c>
      <c r="M46" s="180">
        <f>L46/K46*100-100</f>
        <v>0</v>
      </c>
      <c r="N46" s="182">
        <v>0</v>
      </c>
      <c r="O46" s="182">
        <v>738</v>
      </c>
      <c r="P46" s="182">
        <v>848</v>
      </c>
      <c r="Q46" s="180">
        <f>P46/O46*100-100</f>
        <v>14.905149051490525</v>
      </c>
      <c r="R46" s="182">
        <v>0</v>
      </c>
      <c r="S46" s="181"/>
      <c r="T46" s="181"/>
      <c r="U46" s="180"/>
      <c r="V46" s="182"/>
      <c r="W46" s="181"/>
      <c r="X46" s="181"/>
      <c r="Y46" s="180"/>
      <c r="Z46" s="179"/>
      <c r="AA46" s="170" t="s">
        <v>128</v>
      </c>
    </row>
    <row r="47" spans="1:27" x14ac:dyDescent="0.25">
      <c r="A47" s="185">
        <v>42</v>
      </c>
      <c r="B47" s="181" t="s">
        <v>332</v>
      </c>
      <c r="C47" s="181">
        <v>30240</v>
      </c>
      <c r="D47" s="181">
        <v>19354</v>
      </c>
      <c r="E47" s="180">
        <f>D47/C47*100-100</f>
        <v>-35.99867724867724</v>
      </c>
      <c r="F47" s="182">
        <v>0</v>
      </c>
      <c r="G47" s="181">
        <v>350</v>
      </c>
      <c r="H47" s="181">
        <v>224</v>
      </c>
      <c r="I47" s="180">
        <f>H47/G47*100-100</f>
        <v>-36</v>
      </c>
      <c r="J47" s="182">
        <v>0</v>
      </c>
      <c r="K47" s="181">
        <v>6300</v>
      </c>
      <c r="L47" s="184">
        <v>4032</v>
      </c>
      <c r="M47" s="180">
        <f>L47/K47*100-100</f>
        <v>-36</v>
      </c>
      <c r="N47" s="182">
        <f>-J470</f>
        <v>0</v>
      </c>
      <c r="O47" s="182">
        <v>442</v>
      </c>
      <c r="P47" s="182">
        <v>442</v>
      </c>
      <c r="Q47" s="180">
        <f>P47/O47*100-100</f>
        <v>0</v>
      </c>
      <c r="R47" s="182">
        <v>0</v>
      </c>
      <c r="S47" s="181"/>
      <c r="T47" s="181"/>
      <c r="U47" s="180"/>
      <c r="V47" s="182"/>
      <c r="W47" s="181"/>
      <c r="X47" s="181"/>
      <c r="Y47" s="180"/>
      <c r="Z47" s="179"/>
      <c r="AA47" s="170" t="s">
        <v>331</v>
      </c>
    </row>
    <row r="48" spans="1:27" x14ac:dyDescent="0.25">
      <c r="A48" s="185">
        <v>43</v>
      </c>
      <c r="B48" s="184" t="s">
        <v>330</v>
      </c>
      <c r="C48" s="183">
        <v>4320</v>
      </c>
      <c r="D48" s="183">
        <v>4320</v>
      </c>
      <c r="E48" s="180">
        <f>D48/C48*100-100</f>
        <v>0</v>
      </c>
      <c r="F48" s="182">
        <v>0</v>
      </c>
      <c r="G48" s="183">
        <v>30</v>
      </c>
      <c r="H48" s="183">
        <v>30</v>
      </c>
      <c r="I48" s="180">
        <f>H48/G48*100-100</f>
        <v>0</v>
      </c>
      <c r="J48" s="182">
        <v>0</v>
      </c>
      <c r="K48" s="183">
        <v>540</v>
      </c>
      <c r="L48" s="183">
        <v>540</v>
      </c>
      <c r="M48" s="180">
        <f>L48/K48*100-100</f>
        <v>0</v>
      </c>
      <c r="N48" s="182">
        <v>0</v>
      </c>
      <c r="O48" s="182">
        <v>151</v>
      </c>
      <c r="P48" s="182">
        <v>151</v>
      </c>
      <c r="Q48" s="180">
        <f>P48/O48*100-100</f>
        <v>0</v>
      </c>
      <c r="R48" s="182">
        <v>0</v>
      </c>
      <c r="S48" s="181"/>
      <c r="T48" s="181"/>
      <c r="U48" s="180"/>
      <c r="V48" s="182"/>
      <c r="W48" s="181"/>
      <c r="X48" s="181"/>
      <c r="Y48" s="180"/>
      <c r="Z48" s="179"/>
      <c r="AA48" s="170" t="s">
        <v>128</v>
      </c>
    </row>
    <row r="49" spans="1:27" x14ac:dyDescent="0.25">
      <c r="A49" s="185">
        <v>44</v>
      </c>
      <c r="B49" s="184" t="s">
        <v>329</v>
      </c>
      <c r="C49" s="183">
        <v>11520</v>
      </c>
      <c r="D49" s="183">
        <v>11520</v>
      </c>
      <c r="E49" s="180">
        <f>D49/C49*100-100</f>
        <v>0</v>
      </c>
      <c r="F49" s="182">
        <v>0</v>
      </c>
      <c r="G49" s="183">
        <v>80</v>
      </c>
      <c r="H49" s="183">
        <v>80</v>
      </c>
      <c r="I49" s="180">
        <f>H49/G49*100-100</f>
        <v>0</v>
      </c>
      <c r="J49" s="182">
        <v>0</v>
      </c>
      <c r="K49" s="183">
        <v>1440</v>
      </c>
      <c r="L49" s="183">
        <v>1440</v>
      </c>
      <c r="M49" s="180">
        <f>L49/K49*100-100</f>
        <v>0</v>
      </c>
      <c r="N49" s="182">
        <v>0</v>
      </c>
      <c r="O49" s="182">
        <v>348</v>
      </c>
      <c r="P49" s="182">
        <v>348</v>
      </c>
      <c r="Q49" s="180">
        <f>P49/O49*100-100</f>
        <v>0</v>
      </c>
      <c r="R49" s="182">
        <v>0</v>
      </c>
      <c r="S49" s="181"/>
      <c r="T49" s="181"/>
      <c r="U49" s="180"/>
      <c r="V49" s="182"/>
      <c r="W49" s="181">
        <v>60</v>
      </c>
      <c r="X49" s="181">
        <v>60</v>
      </c>
      <c r="Y49" s="180">
        <v>0</v>
      </c>
      <c r="Z49" s="181">
        <v>0</v>
      </c>
      <c r="AA49" s="170" t="s">
        <v>128</v>
      </c>
    </row>
    <row r="50" spans="1:27" ht="15" customHeight="1" x14ac:dyDescent="0.25">
      <c r="A50" s="179">
        <v>45</v>
      </c>
      <c r="B50" s="181" t="s">
        <v>328</v>
      </c>
      <c r="C50" s="183">
        <v>8640</v>
      </c>
      <c r="D50" s="183">
        <v>8640</v>
      </c>
      <c r="E50" s="180">
        <f>D50/C50*100-100</f>
        <v>0</v>
      </c>
      <c r="F50" s="182">
        <v>0</v>
      </c>
      <c r="G50" s="183">
        <v>60</v>
      </c>
      <c r="H50" s="183">
        <v>60</v>
      </c>
      <c r="I50" s="180">
        <f>H50/G50*100-100</f>
        <v>0</v>
      </c>
      <c r="J50" s="182">
        <v>0</v>
      </c>
      <c r="K50" s="183">
        <v>1080</v>
      </c>
      <c r="L50" s="183">
        <v>1080</v>
      </c>
      <c r="M50" s="180">
        <f>L50/K50*100-100</f>
        <v>0</v>
      </c>
      <c r="N50" s="182">
        <v>0</v>
      </c>
      <c r="O50" s="182">
        <v>726</v>
      </c>
      <c r="P50" s="182">
        <v>726</v>
      </c>
      <c r="Q50" s="180">
        <f>P50/O50*100-100</f>
        <v>0</v>
      </c>
      <c r="R50" s="182">
        <v>0</v>
      </c>
      <c r="S50" s="181"/>
      <c r="T50" s="181"/>
      <c r="U50" s="180"/>
      <c r="V50" s="182"/>
      <c r="W50" s="181"/>
      <c r="X50" s="181"/>
      <c r="Y50" s="180"/>
      <c r="Z50" s="179"/>
      <c r="AA50" s="170" t="s">
        <v>326</v>
      </c>
    </row>
    <row r="51" spans="1:27" ht="15.75" customHeight="1" x14ac:dyDescent="0.25">
      <c r="A51" s="185">
        <v>46</v>
      </c>
      <c r="B51" s="184" t="s">
        <v>327</v>
      </c>
      <c r="C51" s="183">
        <v>12240</v>
      </c>
      <c r="D51" s="183">
        <v>12240</v>
      </c>
      <c r="E51" s="180">
        <f>D51/C51*100-100</f>
        <v>0</v>
      </c>
      <c r="F51" s="182">
        <v>0</v>
      </c>
      <c r="G51" s="183">
        <v>85</v>
      </c>
      <c r="H51" s="183">
        <v>85</v>
      </c>
      <c r="I51" s="180">
        <f>H51/G51*100-100</f>
        <v>0</v>
      </c>
      <c r="J51" s="182">
        <v>0</v>
      </c>
      <c r="K51" s="183">
        <v>1530</v>
      </c>
      <c r="L51" s="183">
        <v>1530</v>
      </c>
      <c r="M51" s="180">
        <f>L51/K51*100-100</f>
        <v>0</v>
      </c>
      <c r="N51" s="182"/>
      <c r="O51" s="182">
        <v>426</v>
      </c>
      <c r="P51" s="182">
        <v>426</v>
      </c>
      <c r="Q51" s="180">
        <f>P51/O51*100-100</f>
        <v>0</v>
      </c>
      <c r="R51" s="182">
        <v>0</v>
      </c>
      <c r="S51" s="181"/>
      <c r="T51" s="181"/>
      <c r="U51" s="180"/>
      <c r="V51" s="182"/>
      <c r="W51" s="181"/>
      <c r="X51" s="181"/>
      <c r="Y51" s="180"/>
      <c r="Z51" s="179"/>
      <c r="AA51" s="170" t="s">
        <v>326</v>
      </c>
    </row>
    <row r="52" spans="1:27" x14ac:dyDescent="0.25">
      <c r="A52" s="185">
        <v>47</v>
      </c>
      <c r="B52" s="184" t="s">
        <v>325</v>
      </c>
      <c r="C52" s="183">
        <v>11340</v>
      </c>
      <c r="D52" s="183">
        <v>11340</v>
      </c>
      <c r="E52" s="180">
        <f>D52/C52*100-100</f>
        <v>0</v>
      </c>
      <c r="F52" s="182">
        <v>0</v>
      </c>
      <c r="G52" s="183">
        <v>70</v>
      </c>
      <c r="H52" s="183">
        <v>70</v>
      </c>
      <c r="I52" s="180">
        <f>H52/G52*100-100</f>
        <v>0</v>
      </c>
      <c r="J52" s="182">
        <v>0</v>
      </c>
      <c r="K52" s="183">
        <v>1260</v>
      </c>
      <c r="L52" s="183">
        <v>1260</v>
      </c>
      <c r="M52" s="180">
        <f>L52/K52*100-100</f>
        <v>0</v>
      </c>
      <c r="N52" s="182">
        <v>0</v>
      </c>
      <c r="O52" s="182">
        <v>300</v>
      </c>
      <c r="P52" s="182">
        <v>300</v>
      </c>
      <c r="Q52" s="180">
        <f>P52/O52*100-100</f>
        <v>0</v>
      </c>
      <c r="R52" s="182">
        <v>0</v>
      </c>
      <c r="S52" s="181"/>
      <c r="T52" s="181"/>
      <c r="U52" s="180"/>
      <c r="V52" s="182"/>
      <c r="W52" s="181"/>
      <c r="X52" s="181"/>
      <c r="Y52" s="180"/>
      <c r="Z52" s="179"/>
      <c r="AA52" s="170" t="s">
        <v>128</v>
      </c>
    </row>
    <row r="53" spans="1:27" x14ac:dyDescent="0.25">
      <c r="A53" s="185">
        <v>48</v>
      </c>
      <c r="B53" s="184" t="s">
        <v>324</v>
      </c>
      <c r="C53" s="183">
        <v>18720</v>
      </c>
      <c r="D53" s="183">
        <v>18720</v>
      </c>
      <c r="E53" s="180">
        <f>D53/C53*100-100</f>
        <v>0</v>
      </c>
      <c r="F53" s="182">
        <v>0</v>
      </c>
      <c r="G53" s="183">
        <v>130</v>
      </c>
      <c r="H53" s="183">
        <v>130</v>
      </c>
      <c r="I53" s="180">
        <f>H53/G53*100-100</f>
        <v>0</v>
      </c>
      <c r="J53" s="182">
        <v>0</v>
      </c>
      <c r="K53" s="183">
        <v>2340</v>
      </c>
      <c r="L53" s="183">
        <v>2340</v>
      </c>
      <c r="M53" s="180">
        <f>L53/K53*100-100</f>
        <v>0</v>
      </c>
      <c r="N53" s="182">
        <v>0</v>
      </c>
      <c r="O53" s="182">
        <v>562</v>
      </c>
      <c r="P53" s="182">
        <v>565</v>
      </c>
      <c r="Q53" s="180">
        <f>P53/O53*100-100</f>
        <v>0.53380782918148384</v>
      </c>
      <c r="R53" s="182">
        <v>0</v>
      </c>
      <c r="S53" s="181"/>
      <c r="T53" s="181"/>
      <c r="U53" s="180"/>
      <c r="V53" s="182"/>
      <c r="W53" s="181"/>
      <c r="X53" s="181"/>
      <c r="Y53" s="180"/>
      <c r="Z53" s="179"/>
      <c r="AA53" s="170" t="s">
        <v>128</v>
      </c>
    </row>
    <row r="54" spans="1:27" x14ac:dyDescent="0.25">
      <c r="A54" s="179">
        <v>49</v>
      </c>
      <c r="B54" s="181" t="s">
        <v>323</v>
      </c>
      <c r="C54" s="183">
        <v>51840</v>
      </c>
      <c r="D54" s="183">
        <v>62532</v>
      </c>
      <c r="E54" s="180">
        <f>D54/C54*100-100</f>
        <v>20.625</v>
      </c>
      <c r="F54" s="182">
        <v>0</v>
      </c>
      <c r="G54" s="183">
        <v>270</v>
      </c>
      <c r="H54" s="183">
        <v>286</v>
      </c>
      <c r="I54" s="180">
        <f>H54/G54*100-100</f>
        <v>5.925925925925938</v>
      </c>
      <c r="J54" s="182">
        <v>0</v>
      </c>
      <c r="K54" s="183">
        <v>5760</v>
      </c>
      <c r="L54" s="183">
        <v>6948</v>
      </c>
      <c r="M54" s="180">
        <f>L54/K54*100-100</f>
        <v>20.625</v>
      </c>
      <c r="N54" s="182">
        <v>0</v>
      </c>
      <c r="O54" s="182">
        <v>475</v>
      </c>
      <c r="P54" s="182">
        <v>475</v>
      </c>
      <c r="Q54" s="180">
        <f>P54/O54*100-100</f>
        <v>0</v>
      </c>
      <c r="R54" s="182">
        <v>0</v>
      </c>
      <c r="S54" s="181"/>
      <c r="T54" s="179"/>
      <c r="U54" s="180"/>
      <c r="V54" s="182"/>
      <c r="W54" s="181"/>
      <c r="X54" s="181"/>
      <c r="Y54" s="180"/>
      <c r="Z54" s="179"/>
      <c r="AA54" s="170" t="s">
        <v>128</v>
      </c>
    </row>
    <row r="55" spans="1:27" x14ac:dyDescent="0.25">
      <c r="A55" s="185">
        <v>50</v>
      </c>
      <c r="B55" s="181" t="s">
        <v>322</v>
      </c>
      <c r="C55" s="183">
        <v>4320</v>
      </c>
      <c r="D55" s="183">
        <v>4320</v>
      </c>
      <c r="E55" s="180">
        <f>D55/C55*100-100</f>
        <v>0</v>
      </c>
      <c r="F55" s="183">
        <v>0</v>
      </c>
      <c r="G55" s="183">
        <v>30</v>
      </c>
      <c r="H55" s="183">
        <v>30</v>
      </c>
      <c r="I55" s="180">
        <f>H55/G55*100-100</f>
        <v>0</v>
      </c>
      <c r="J55" s="183">
        <v>0</v>
      </c>
      <c r="K55" s="183">
        <v>540</v>
      </c>
      <c r="L55" s="183">
        <v>540</v>
      </c>
      <c r="M55" s="180">
        <f>L55/K55*100-100</f>
        <v>0</v>
      </c>
      <c r="N55" s="183">
        <v>0</v>
      </c>
      <c r="O55" s="183">
        <v>151</v>
      </c>
      <c r="P55" s="183">
        <v>151</v>
      </c>
      <c r="Q55" s="180">
        <f>P55/O55*100-100</f>
        <v>0</v>
      </c>
      <c r="R55" s="183">
        <v>0</v>
      </c>
      <c r="S55" s="181"/>
      <c r="T55" s="181"/>
      <c r="U55" s="180"/>
      <c r="V55" s="182"/>
      <c r="W55" s="181"/>
      <c r="X55" s="181"/>
      <c r="Y55" s="180"/>
      <c r="Z55" s="179"/>
      <c r="AA55" s="170" t="s">
        <v>128</v>
      </c>
    </row>
    <row r="56" spans="1:27" x14ac:dyDescent="0.25">
      <c r="A56" s="185">
        <v>51</v>
      </c>
      <c r="B56" s="184" t="s">
        <v>321</v>
      </c>
      <c r="C56" s="183">
        <v>10800</v>
      </c>
      <c r="D56" s="183">
        <v>10800</v>
      </c>
      <c r="E56" s="180">
        <f>D56/C56*100-100</f>
        <v>0</v>
      </c>
      <c r="F56" s="182">
        <v>0</v>
      </c>
      <c r="G56" s="183">
        <v>120</v>
      </c>
      <c r="H56" s="183">
        <v>120</v>
      </c>
      <c r="I56" s="180">
        <f>H56/G56*100-100</f>
        <v>0</v>
      </c>
      <c r="J56" s="182">
        <v>0</v>
      </c>
      <c r="K56" s="183">
        <v>2160</v>
      </c>
      <c r="L56" s="183">
        <v>2160</v>
      </c>
      <c r="M56" s="180">
        <f>L56/K56*100-100</f>
        <v>0</v>
      </c>
      <c r="N56" s="182">
        <v>0</v>
      </c>
      <c r="O56" s="183">
        <v>383</v>
      </c>
      <c r="P56" s="183">
        <v>564</v>
      </c>
      <c r="Q56" s="180">
        <f>P56/O56*100-100</f>
        <v>47.258485639686683</v>
      </c>
      <c r="R56" s="182">
        <v>0</v>
      </c>
      <c r="S56" s="181">
        <v>81</v>
      </c>
      <c r="T56" s="181">
        <v>81</v>
      </c>
      <c r="U56" s="180">
        <f>T56/S56*100-100</f>
        <v>0</v>
      </c>
      <c r="V56" s="182">
        <v>1</v>
      </c>
      <c r="W56" s="181">
        <v>120</v>
      </c>
      <c r="X56" s="181">
        <v>120</v>
      </c>
      <c r="Y56" s="180">
        <f>X56/W56*100-100</f>
        <v>0</v>
      </c>
      <c r="Z56" s="181">
        <v>0</v>
      </c>
      <c r="AA56" s="170" t="s">
        <v>128</v>
      </c>
    </row>
    <row r="57" spans="1:27" x14ac:dyDescent="0.25">
      <c r="A57" s="185">
        <v>52</v>
      </c>
      <c r="B57" s="184" t="s">
        <v>320</v>
      </c>
      <c r="C57" s="183">
        <v>3150</v>
      </c>
      <c r="D57" s="183">
        <v>3150</v>
      </c>
      <c r="E57" s="180">
        <f>D57/C57*100-100</f>
        <v>0</v>
      </c>
      <c r="F57" s="182">
        <v>0</v>
      </c>
      <c r="G57" s="183">
        <v>25</v>
      </c>
      <c r="H57" s="183">
        <v>25</v>
      </c>
      <c r="I57" s="180">
        <f>H57/G57*100-100</f>
        <v>0</v>
      </c>
      <c r="J57" s="182">
        <v>0</v>
      </c>
      <c r="K57" s="183">
        <v>450</v>
      </c>
      <c r="L57" s="183">
        <v>450</v>
      </c>
      <c r="M57" s="180">
        <f>L57/K57*100-100</f>
        <v>0</v>
      </c>
      <c r="N57" s="182"/>
      <c r="O57" s="183">
        <v>52</v>
      </c>
      <c r="P57" s="183">
        <v>52</v>
      </c>
      <c r="Q57" s="180">
        <f>P57/O57*100-100</f>
        <v>0</v>
      </c>
      <c r="R57" s="182">
        <v>0</v>
      </c>
      <c r="S57" s="181"/>
      <c r="T57" s="181"/>
      <c r="U57" s="180"/>
      <c r="V57" s="182"/>
      <c r="W57" s="181"/>
      <c r="X57" s="181"/>
      <c r="Y57" s="180"/>
      <c r="Z57" s="179"/>
      <c r="AA57" s="170" t="s">
        <v>128</v>
      </c>
    </row>
    <row r="58" spans="1:27" ht="15" customHeight="1" x14ac:dyDescent="0.25">
      <c r="A58" s="178">
        <v>53</v>
      </c>
      <c r="B58" s="177" t="s">
        <v>319</v>
      </c>
      <c r="C58" s="171"/>
      <c r="D58" s="171"/>
      <c r="E58" s="172">
        <v>0</v>
      </c>
      <c r="F58" s="171"/>
      <c r="G58" s="176"/>
      <c r="H58" s="176"/>
      <c r="I58" s="172">
        <v>0</v>
      </c>
      <c r="J58" s="175">
        <v>0</v>
      </c>
      <c r="K58" s="171"/>
      <c r="L58" s="171"/>
      <c r="M58" s="172">
        <v>0</v>
      </c>
      <c r="N58" s="171"/>
      <c r="O58" s="174">
        <v>3200</v>
      </c>
      <c r="P58" s="174">
        <v>3280</v>
      </c>
      <c r="Q58" s="172">
        <v>0</v>
      </c>
      <c r="R58" s="173">
        <v>0</v>
      </c>
      <c r="S58" s="171"/>
      <c r="T58" s="171"/>
      <c r="U58" s="172"/>
      <c r="V58" s="171"/>
      <c r="W58" s="171"/>
      <c r="X58" s="171"/>
      <c r="Y58" s="172"/>
      <c r="Z58" s="171"/>
      <c r="AA58" s="170" t="s">
        <v>128</v>
      </c>
    </row>
    <row r="59" spans="1:27" ht="15.7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7" ht="23.25" x14ac:dyDescent="0.35">
      <c r="A60" s="122" t="s">
        <v>318</v>
      </c>
      <c r="C60" s="122"/>
      <c r="D60" s="122"/>
      <c r="E60" s="122"/>
      <c r="F60" s="122"/>
      <c r="J60" s="122"/>
      <c r="K60" s="122"/>
      <c r="L60" s="122"/>
      <c r="M60" s="122"/>
      <c r="N60" s="122"/>
      <c r="O60" s="121"/>
      <c r="P60" s="121"/>
      <c r="Q60" s="121"/>
      <c r="R60" s="121"/>
      <c r="W60" s="3"/>
      <c r="X60" s="3"/>
      <c r="Y60" s="3"/>
      <c r="Z60" s="3"/>
    </row>
    <row r="61" spans="1:27" x14ac:dyDescent="0.25">
      <c r="W61" s="3"/>
      <c r="X61" s="3"/>
      <c r="Y61" s="3"/>
      <c r="Z61" s="3"/>
    </row>
    <row r="62" spans="1:27" x14ac:dyDescent="0.25">
      <c r="W62" s="3"/>
      <c r="X62" s="3"/>
      <c r="Y62" s="3"/>
      <c r="Z62" s="3"/>
    </row>
    <row r="63" spans="1:27" x14ac:dyDescent="0.25">
      <c r="W63" s="3"/>
      <c r="X63" s="3"/>
      <c r="Y63" s="3"/>
      <c r="Z63" s="3"/>
    </row>
  </sheetData>
  <mergeCells count="16">
    <mergeCell ref="G2:J2"/>
    <mergeCell ref="K2:N2"/>
    <mergeCell ref="O3:R3"/>
    <mergeCell ref="G3:J3"/>
    <mergeCell ref="K3:N3"/>
    <mergeCell ref="S3:V3"/>
    <mergeCell ref="A1:AA1"/>
    <mergeCell ref="C2:F2"/>
    <mergeCell ref="C3:F3"/>
    <mergeCell ref="AA2:AA3"/>
    <mergeCell ref="A2:A4"/>
    <mergeCell ref="B2:B4"/>
    <mergeCell ref="W2:Z2"/>
    <mergeCell ref="W3:Z3"/>
    <mergeCell ref="S2:V2"/>
    <mergeCell ref="O2:R2"/>
  </mergeCells>
  <pageMargins left="0.19685039370078741" right="0.19685039370078741" top="0.39370078740157483" bottom="0.39370078740157483" header="0" footer="0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основное образование</vt:lpstr>
      <vt:lpstr>основное образование (2)</vt:lpstr>
      <vt:lpstr>основное образование 3</vt:lpstr>
      <vt:lpstr>основное образование 4</vt:lpstr>
      <vt:lpstr>дошкольное </vt:lpstr>
      <vt:lpstr>дошкольное  (2)</vt:lpstr>
      <vt:lpstr>дошкольное  (3)</vt:lpstr>
      <vt:lpstr>дошкольное  (4)</vt:lpstr>
      <vt:lpstr>допобразование</vt:lpstr>
      <vt:lpstr>допобразование (2)</vt:lpstr>
      <vt:lpstr>допобразование (3)</vt:lpstr>
      <vt:lpstr>лагеря с  круглосуточным пр</vt:lpstr>
      <vt:lpstr>лагеря с  круглосуточным пребыв</vt:lpstr>
      <vt:lpstr>лагеря с  круглосуточным пр (2</vt:lpstr>
      <vt:lpstr>'дошкольное  (2)'!Заголовки_для_печати</vt:lpstr>
      <vt:lpstr>'дошкольное  (3)'!Заголовки_для_печати</vt:lpstr>
      <vt:lpstr>'дошкольное  (2)'!Область_печати</vt:lpstr>
      <vt:lpstr>'дошкольное  (3)'!Область_печати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Николаевна</dc:creator>
  <cp:lastModifiedBy>Екатерина</cp:lastModifiedBy>
  <cp:lastPrinted>2019-07-17T12:30:41Z</cp:lastPrinted>
  <dcterms:created xsi:type="dcterms:W3CDTF">2016-06-30T11:33:14Z</dcterms:created>
  <dcterms:modified xsi:type="dcterms:W3CDTF">2020-12-18T13:44:00Z</dcterms:modified>
</cp:coreProperties>
</file>